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antage\Desktop\"/>
    </mc:Choice>
  </mc:AlternateContent>
  <xr:revisionPtr revIDLastSave="0" documentId="8_{100E8276-C959-47D6-8782-47D001110F53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P7" i="12" l="1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6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31" i="12"/>
  <c r="P3" i="12"/>
  <c r="M3" i="12"/>
  <c r="I3" i="12"/>
  <c r="G3" i="12"/>
  <c r="D3" i="12"/>
  <c r="P7" i="29"/>
  <c r="P8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M28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P6" i="29"/>
  <c r="M6" i="29"/>
  <c r="G6" i="29"/>
  <c r="D6" i="29"/>
  <c r="P32" i="29"/>
  <c r="P33" i="29"/>
  <c r="P34" i="29"/>
  <c r="P35" i="29"/>
  <c r="O35" i="29" s="1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M31" i="29"/>
  <c r="J31" i="29"/>
  <c r="P31" i="29"/>
  <c r="G31" i="29"/>
  <c r="D31" i="29"/>
  <c r="W53" i="29"/>
  <c r="V53" i="29" s="1"/>
  <c r="R53" i="29"/>
  <c r="W52" i="29"/>
  <c r="W51" i="29"/>
  <c r="V51" i="29"/>
  <c r="R51" i="29"/>
  <c r="W50" i="29"/>
  <c r="S50" i="29" s="1"/>
  <c r="W49" i="29"/>
  <c r="V49" i="29"/>
  <c r="U49" i="29"/>
  <c r="T49" i="29"/>
  <c r="S49" i="29"/>
  <c r="R49" i="29"/>
  <c r="W48" i="29"/>
  <c r="T48" i="29" s="1"/>
  <c r="U48" i="29"/>
  <c r="S48" i="29"/>
  <c r="W47" i="29"/>
  <c r="U47" i="29" s="1"/>
  <c r="T47" i="29"/>
  <c r="S47" i="29"/>
  <c r="R47" i="29"/>
  <c r="W46" i="29"/>
  <c r="S46" i="29" s="1"/>
  <c r="W45" i="29"/>
  <c r="V45" i="29"/>
  <c r="U45" i="29"/>
  <c r="T45" i="29"/>
  <c r="S45" i="29"/>
  <c r="R45" i="29"/>
  <c r="W44" i="29"/>
  <c r="W43" i="29"/>
  <c r="V43" i="29" s="1"/>
  <c r="R43" i="29"/>
  <c r="W42" i="29"/>
  <c r="W41" i="29"/>
  <c r="V41" i="29"/>
  <c r="O41" i="29" s="1"/>
  <c r="U41" i="29"/>
  <c r="T41" i="29"/>
  <c r="S41" i="29"/>
  <c r="R41" i="29"/>
  <c r="W40" i="29"/>
  <c r="W39" i="29"/>
  <c r="W38" i="29"/>
  <c r="S38" i="29" s="1"/>
  <c r="U38" i="29"/>
  <c r="W37" i="29"/>
  <c r="V37" i="29"/>
  <c r="U37" i="29"/>
  <c r="T37" i="29"/>
  <c r="S37" i="29"/>
  <c r="R37" i="29"/>
  <c r="W36" i="29"/>
  <c r="U36" i="29"/>
  <c r="S36" i="29"/>
  <c r="W35" i="29"/>
  <c r="V35" i="29" s="1"/>
  <c r="U35" i="29"/>
  <c r="T35" i="29"/>
  <c r="S35" i="29"/>
  <c r="W34" i="29"/>
  <c r="W33" i="29"/>
  <c r="V33" i="29" s="1"/>
  <c r="R33" i="29"/>
  <c r="W32" i="29"/>
  <c r="W31" i="29"/>
  <c r="W28" i="29"/>
  <c r="V28" i="29"/>
  <c r="U28" i="29"/>
  <c r="R28" i="29"/>
  <c r="W27" i="29"/>
  <c r="V27" i="29" s="1"/>
  <c r="S27" i="29"/>
  <c r="W25" i="29"/>
  <c r="R25" i="29" s="1"/>
  <c r="W24" i="29"/>
  <c r="V24" i="29"/>
  <c r="S24" i="29"/>
  <c r="R24" i="29"/>
  <c r="W23" i="29"/>
  <c r="S23" i="29" s="1"/>
  <c r="W22" i="29"/>
  <c r="W21" i="29"/>
  <c r="R21" i="29"/>
  <c r="W20" i="29"/>
  <c r="T20" i="29"/>
  <c r="S20" i="29"/>
  <c r="W17" i="29"/>
  <c r="W16" i="29"/>
  <c r="V16" i="29" s="1"/>
  <c r="U16" i="29"/>
  <c r="T16" i="29"/>
  <c r="S16" i="29"/>
  <c r="W13" i="29"/>
  <c r="S13" i="29" s="1"/>
  <c r="W12" i="29"/>
  <c r="T12" i="29"/>
  <c r="S12" i="29"/>
  <c r="W11" i="29"/>
  <c r="V11" i="29"/>
  <c r="U11" i="29"/>
  <c r="T11" i="29"/>
  <c r="S11" i="29"/>
  <c r="R11" i="29"/>
  <c r="W10" i="29"/>
  <c r="V10" i="29" s="1"/>
  <c r="W8" i="29"/>
  <c r="K3" i="29"/>
  <c r="K35" i="29" s="1"/>
  <c r="W53" i="28"/>
  <c r="T53" i="28"/>
  <c r="J53" i="28" s="1"/>
  <c r="S53" i="28"/>
  <c r="G53" i="28" s="1"/>
  <c r="R53" i="28"/>
  <c r="D53" i="28" s="1"/>
  <c r="W52" i="28"/>
  <c r="T52" i="28" s="1"/>
  <c r="J52" i="28" s="1"/>
  <c r="U52" i="28"/>
  <c r="M52" i="28" s="1"/>
  <c r="S52" i="28"/>
  <c r="G52" i="28" s="1"/>
  <c r="W51" i="28"/>
  <c r="V51" i="28"/>
  <c r="P51" i="28" s="1"/>
  <c r="U51" i="28"/>
  <c r="M51" i="28" s="1"/>
  <c r="T51" i="28"/>
  <c r="J51" i="28" s="1"/>
  <c r="S51" i="28"/>
  <c r="R51" i="28"/>
  <c r="D51" i="28" s="1"/>
  <c r="G51" i="28"/>
  <c r="W50" i="28"/>
  <c r="S50" i="28"/>
  <c r="G50" i="28" s="1"/>
  <c r="F50" i="28" s="1"/>
  <c r="W49" i="28"/>
  <c r="U49" i="28" s="1"/>
  <c r="M49" i="28" s="1"/>
  <c r="V49" i="28"/>
  <c r="P49" i="28" s="1"/>
  <c r="T49" i="28"/>
  <c r="J49" i="28" s="1"/>
  <c r="S49" i="28"/>
  <c r="R49" i="28"/>
  <c r="D49" i="28" s="1"/>
  <c r="G49" i="28"/>
  <c r="W48" i="28"/>
  <c r="W47" i="28"/>
  <c r="T47" i="28" s="1"/>
  <c r="J47" i="28" s="1"/>
  <c r="V47" i="28"/>
  <c r="P47" i="28" s="1"/>
  <c r="U47" i="28"/>
  <c r="M47" i="28" s="1"/>
  <c r="S47" i="28"/>
  <c r="G47" i="28" s="1"/>
  <c r="R47" i="28"/>
  <c r="D47" i="28" s="1"/>
  <c r="W46" i="28"/>
  <c r="W45" i="28"/>
  <c r="V45" i="28" s="1"/>
  <c r="P45" i="28" s="1"/>
  <c r="S45" i="28"/>
  <c r="G45" i="28" s="1"/>
  <c r="E45" i="28" s="1"/>
  <c r="R45" i="28"/>
  <c r="D45" i="28" s="1"/>
  <c r="W44" i="28"/>
  <c r="S44" i="28" s="1"/>
  <c r="G44" i="28" s="1"/>
  <c r="U44" i="28"/>
  <c r="M44" i="28" s="1"/>
  <c r="W43" i="28"/>
  <c r="T43" i="28" s="1"/>
  <c r="J43" i="28" s="1"/>
  <c r="U43" i="28"/>
  <c r="M43" i="28" s="1"/>
  <c r="S43" i="28"/>
  <c r="G43" i="28" s="1"/>
  <c r="R43" i="28"/>
  <c r="D43" i="28" s="1"/>
  <c r="W42" i="28"/>
  <c r="S42" i="28" s="1"/>
  <c r="G42" i="28" s="1"/>
  <c r="U42" i="28"/>
  <c r="M42" i="28" s="1"/>
  <c r="W41" i="28"/>
  <c r="U41" i="28" s="1"/>
  <c r="M41" i="28" s="1"/>
  <c r="V41" i="28"/>
  <c r="P41" i="28" s="1"/>
  <c r="T41" i="28"/>
  <c r="J41" i="28" s="1"/>
  <c r="I41" i="28" s="1"/>
  <c r="S41" i="28"/>
  <c r="R41" i="28"/>
  <c r="D41" i="28" s="1"/>
  <c r="G41" i="28"/>
  <c r="W40" i="28"/>
  <c r="W39" i="28"/>
  <c r="V39" i="28"/>
  <c r="P39" i="28" s="1"/>
  <c r="U39" i="28"/>
  <c r="T39" i="28"/>
  <c r="J39" i="28" s="1"/>
  <c r="S39" i="28"/>
  <c r="R39" i="28"/>
  <c r="D39" i="28" s="1"/>
  <c r="M39" i="28"/>
  <c r="K39" i="28" s="1"/>
  <c r="G39" i="28"/>
  <c r="W38" i="28"/>
  <c r="W37" i="28"/>
  <c r="W36" i="28"/>
  <c r="S36" i="28" s="1"/>
  <c r="G36" i="28" s="1"/>
  <c r="F36" i="28" s="1"/>
  <c r="W35" i="28"/>
  <c r="V35" i="28"/>
  <c r="P35" i="28" s="1"/>
  <c r="U35" i="28"/>
  <c r="M35" i="28" s="1"/>
  <c r="T35" i="28"/>
  <c r="J35" i="28" s="1"/>
  <c r="S35" i="28"/>
  <c r="R35" i="28"/>
  <c r="D35" i="28" s="1"/>
  <c r="C35" i="28" s="1"/>
  <c r="G35" i="28"/>
  <c r="W34" i="28"/>
  <c r="W33" i="28"/>
  <c r="W32" i="28"/>
  <c r="W31" i="28"/>
  <c r="V31" i="28" s="1"/>
  <c r="P31" i="28" s="1"/>
  <c r="U31" i="28"/>
  <c r="M31" i="28" s="1"/>
  <c r="S31" i="28"/>
  <c r="G31" i="28" s="1"/>
  <c r="R31" i="28"/>
  <c r="D31" i="28" s="1"/>
  <c r="W27" i="28"/>
  <c r="S27" i="28"/>
  <c r="G27" i="28" s="1"/>
  <c r="W26" i="28"/>
  <c r="S26" i="28"/>
  <c r="G26" i="28" s="1"/>
  <c r="W24" i="28"/>
  <c r="R24" i="28" s="1"/>
  <c r="D24" i="28" s="1"/>
  <c r="V24" i="28"/>
  <c r="P24" i="28" s="1"/>
  <c r="W22" i="28"/>
  <c r="R22" i="28" s="1"/>
  <c r="D22" i="28" s="1"/>
  <c r="V22" i="28"/>
  <c r="P22" i="28" s="1"/>
  <c r="O22" i="28"/>
  <c r="W20" i="28"/>
  <c r="U20" i="28" s="1"/>
  <c r="M20" i="28" s="1"/>
  <c r="L20" i="28" s="1"/>
  <c r="T20" i="28"/>
  <c r="J20" i="28" s="1"/>
  <c r="S20" i="28"/>
  <c r="G20" i="28" s="1"/>
  <c r="R20" i="28"/>
  <c r="D20" i="28" s="1"/>
  <c r="H20" i="28"/>
  <c r="W19" i="28"/>
  <c r="R19" i="28" s="1"/>
  <c r="D19" i="28" s="1"/>
  <c r="S19" i="28"/>
  <c r="G19" i="28" s="1"/>
  <c r="F19" i="28"/>
  <c r="W18" i="28"/>
  <c r="S18" i="28" s="1"/>
  <c r="R18" i="28"/>
  <c r="D18" i="28" s="1"/>
  <c r="G18" i="28"/>
  <c r="W17" i="28"/>
  <c r="S17" i="28"/>
  <c r="G17" i="28"/>
  <c r="W16" i="28"/>
  <c r="T16" i="28" s="1"/>
  <c r="J16" i="28" s="1"/>
  <c r="V16" i="28"/>
  <c r="P16" i="28" s="1"/>
  <c r="U16" i="28"/>
  <c r="M16" i="28" s="1"/>
  <c r="S16" i="28"/>
  <c r="G16" i="28" s="1"/>
  <c r="R16" i="28"/>
  <c r="D16" i="28" s="1"/>
  <c r="W15" i="28"/>
  <c r="W14" i="28"/>
  <c r="S14" i="28" s="1"/>
  <c r="T14" i="28"/>
  <c r="J14" i="28"/>
  <c r="G14" i="28"/>
  <c r="W13" i="28"/>
  <c r="U13" i="28"/>
  <c r="M13" i="28" s="1"/>
  <c r="T13" i="28"/>
  <c r="J13" i="28" s="1"/>
  <c r="I13" i="28" s="1"/>
  <c r="S13" i="28"/>
  <c r="G13" i="28" s="1"/>
  <c r="L13" i="28"/>
  <c r="W11" i="28"/>
  <c r="V11" i="28" s="1"/>
  <c r="P11" i="28" s="1"/>
  <c r="W10" i="28"/>
  <c r="T10" i="28" s="1"/>
  <c r="J10" i="28" s="1"/>
  <c r="U10" i="28"/>
  <c r="M10" i="28" s="1"/>
  <c r="K3" i="28"/>
  <c r="H52" i="28" s="1"/>
  <c r="W53" i="27"/>
  <c r="V53" i="27" s="1"/>
  <c r="P53" i="27" s="1"/>
  <c r="T53" i="27"/>
  <c r="J53" i="27" s="1"/>
  <c r="S53" i="27"/>
  <c r="G53" i="27" s="1"/>
  <c r="W52" i="27"/>
  <c r="W51" i="27"/>
  <c r="U51" i="27" s="1"/>
  <c r="M51" i="27" s="1"/>
  <c r="T51" i="27"/>
  <c r="J51" i="27" s="1"/>
  <c r="S51" i="27"/>
  <c r="G51" i="27" s="1"/>
  <c r="W50" i="27"/>
  <c r="W49" i="27"/>
  <c r="V49" i="27" s="1"/>
  <c r="P49" i="27" s="1"/>
  <c r="T49" i="27"/>
  <c r="J49" i="27" s="1"/>
  <c r="S49" i="27"/>
  <c r="G49" i="27"/>
  <c r="W48" i="27"/>
  <c r="V48" i="27" s="1"/>
  <c r="U48" i="27"/>
  <c r="M48" i="27" s="1"/>
  <c r="T48" i="27"/>
  <c r="J48" i="27" s="1"/>
  <c r="S48" i="27"/>
  <c r="G48" i="27" s="1"/>
  <c r="P48" i="27"/>
  <c r="W47" i="27"/>
  <c r="U47" i="27" s="1"/>
  <c r="M47" i="27" s="1"/>
  <c r="V47" i="27"/>
  <c r="P47" i="27" s="1"/>
  <c r="T47" i="27"/>
  <c r="J47" i="27" s="1"/>
  <c r="S47" i="27"/>
  <c r="R47" i="27"/>
  <c r="D47" i="27" s="1"/>
  <c r="G47" i="27"/>
  <c r="W46" i="27"/>
  <c r="W45" i="27"/>
  <c r="T45" i="27" s="1"/>
  <c r="S45" i="27"/>
  <c r="G45" i="27" s="1"/>
  <c r="J45" i="27"/>
  <c r="W44" i="27"/>
  <c r="U44" i="27" s="1"/>
  <c r="M44" i="27" s="1"/>
  <c r="S44" i="27"/>
  <c r="G44" i="27" s="1"/>
  <c r="W43" i="27"/>
  <c r="V43" i="27"/>
  <c r="P43" i="27" s="1"/>
  <c r="U43" i="27"/>
  <c r="M43" i="27" s="1"/>
  <c r="T43" i="27"/>
  <c r="J43" i="27" s="1"/>
  <c r="S43" i="27"/>
  <c r="R43" i="27"/>
  <c r="D43" i="27" s="1"/>
  <c r="G43" i="27"/>
  <c r="W42" i="27"/>
  <c r="V42" i="27" s="1"/>
  <c r="P42" i="27" s="1"/>
  <c r="R42" i="27"/>
  <c r="D42" i="27" s="1"/>
  <c r="W41" i="27"/>
  <c r="W40" i="27"/>
  <c r="W15" i="27" s="1"/>
  <c r="S15" i="27" s="1"/>
  <c r="G15" i="27" s="1"/>
  <c r="W39" i="27"/>
  <c r="V39" i="27" s="1"/>
  <c r="P39" i="27" s="1"/>
  <c r="U39" i="27"/>
  <c r="M39" i="27" s="1"/>
  <c r="T39" i="27"/>
  <c r="J39" i="27" s="1"/>
  <c r="S39" i="27"/>
  <c r="G39" i="27"/>
  <c r="W38" i="27"/>
  <c r="S38" i="27" s="1"/>
  <c r="G38" i="27" s="1"/>
  <c r="W37" i="27"/>
  <c r="S37" i="27" s="1"/>
  <c r="G37" i="27" s="1"/>
  <c r="W36" i="27"/>
  <c r="S36" i="27" s="1"/>
  <c r="G36" i="27" s="1"/>
  <c r="W35" i="27"/>
  <c r="V35" i="27" s="1"/>
  <c r="U35" i="27"/>
  <c r="M35" i="27" s="1"/>
  <c r="L35" i="27" s="1"/>
  <c r="T35" i="27"/>
  <c r="J35" i="27" s="1"/>
  <c r="S35" i="27"/>
  <c r="P35" i="27"/>
  <c r="G35" i="27"/>
  <c r="W34" i="27"/>
  <c r="V34" i="27"/>
  <c r="P34" i="27" s="1"/>
  <c r="U34" i="27"/>
  <c r="M34" i="27" s="1"/>
  <c r="T34" i="27"/>
  <c r="J34" i="27" s="1"/>
  <c r="S34" i="27"/>
  <c r="R34" i="27"/>
  <c r="D34" i="27" s="1"/>
  <c r="G34" i="27"/>
  <c r="W33" i="27"/>
  <c r="R33" i="27"/>
  <c r="D33" i="27" s="1"/>
  <c r="W32" i="27"/>
  <c r="T32" i="27" s="1"/>
  <c r="J32" i="27" s="1"/>
  <c r="W31" i="27"/>
  <c r="V31" i="27" s="1"/>
  <c r="U31" i="27"/>
  <c r="M31" i="27" s="1"/>
  <c r="T31" i="27"/>
  <c r="J31" i="27" s="1"/>
  <c r="S31" i="27"/>
  <c r="P31" i="27"/>
  <c r="L31" i="27"/>
  <c r="G31" i="27"/>
  <c r="W28" i="27"/>
  <c r="V28" i="27" s="1"/>
  <c r="U28" i="27"/>
  <c r="M28" i="27" s="1"/>
  <c r="T28" i="27"/>
  <c r="J28" i="27" s="1"/>
  <c r="S28" i="27"/>
  <c r="P28" i="27"/>
  <c r="G28" i="27"/>
  <c r="W26" i="27"/>
  <c r="T26" i="27" s="1"/>
  <c r="J26" i="27" s="1"/>
  <c r="W24" i="27"/>
  <c r="R24" i="27"/>
  <c r="D24" i="27" s="1"/>
  <c r="W23" i="27"/>
  <c r="W22" i="27"/>
  <c r="V22" i="27" s="1"/>
  <c r="U22" i="27"/>
  <c r="M22" i="27" s="1"/>
  <c r="T22" i="27"/>
  <c r="J22" i="27" s="1"/>
  <c r="S22" i="27"/>
  <c r="P22" i="27"/>
  <c r="L22" i="27"/>
  <c r="G22" i="27"/>
  <c r="W20" i="27"/>
  <c r="R20" i="27" s="1"/>
  <c r="D20" i="27" s="1"/>
  <c r="W19" i="27"/>
  <c r="T19" i="27" s="1"/>
  <c r="J19" i="27" s="1"/>
  <c r="W18" i="27"/>
  <c r="U18" i="27" s="1"/>
  <c r="M18" i="27" s="1"/>
  <c r="W17" i="27"/>
  <c r="V17" i="27" s="1"/>
  <c r="P17" i="27" s="1"/>
  <c r="R17" i="27"/>
  <c r="D17" i="27" s="1"/>
  <c r="T15" i="27"/>
  <c r="J15" i="27" s="1"/>
  <c r="H15" i="27" s="1"/>
  <c r="W14" i="27"/>
  <c r="U14" i="27"/>
  <c r="M14" i="27" s="1"/>
  <c r="T14" i="27"/>
  <c r="S14" i="27"/>
  <c r="G14" i="27" s="1"/>
  <c r="E14" i="27" s="1"/>
  <c r="J14" i="27"/>
  <c r="I14" i="27" s="1"/>
  <c r="W13" i="27"/>
  <c r="S13" i="27" s="1"/>
  <c r="G13" i="27" s="1"/>
  <c r="T13" i="27"/>
  <c r="J13" i="27" s="1"/>
  <c r="W12" i="27"/>
  <c r="V12" i="27" s="1"/>
  <c r="P12" i="27" s="1"/>
  <c r="R12" i="27"/>
  <c r="D12" i="27" s="1"/>
  <c r="W11" i="27"/>
  <c r="T11" i="27" s="1"/>
  <c r="J11" i="27" s="1"/>
  <c r="U11" i="27"/>
  <c r="M11" i="27" s="1"/>
  <c r="L11" i="27" s="1"/>
  <c r="S11" i="27"/>
  <c r="G11" i="27" s="1"/>
  <c r="F11" i="27" s="1"/>
  <c r="R11" i="27"/>
  <c r="D11" i="27" s="1"/>
  <c r="W10" i="27"/>
  <c r="V10" i="27"/>
  <c r="P10" i="27" s="1"/>
  <c r="O10" i="27" s="1"/>
  <c r="W9" i="27"/>
  <c r="W7" i="27"/>
  <c r="S7" i="27" s="1"/>
  <c r="G7" i="27" s="1"/>
  <c r="F7" i="27" s="1"/>
  <c r="W6" i="27"/>
  <c r="V6" i="27" s="1"/>
  <c r="P6" i="27" s="1"/>
  <c r="R6" i="27"/>
  <c r="D6" i="27" s="1"/>
  <c r="B6" i="27" s="1"/>
  <c r="C6" i="27" s="1"/>
  <c r="K3" i="27"/>
  <c r="W53" i="26"/>
  <c r="U53" i="26" s="1"/>
  <c r="S53" i="26"/>
  <c r="G53" i="26" s="1"/>
  <c r="R53" i="26"/>
  <c r="D53" i="26" s="1"/>
  <c r="M53" i="26"/>
  <c r="W52" i="26"/>
  <c r="W51" i="26"/>
  <c r="U51" i="26" s="1"/>
  <c r="M51" i="26" s="1"/>
  <c r="W50" i="26"/>
  <c r="U50" i="26" s="1"/>
  <c r="M50" i="26" s="1"/>
  <c r="R50" i="26"/>
  <c r="D50" i="26" s="1"/>
  <c r="W49" i="26"/>
  <c r="U49" i="26"/>
  <c r="M49" i="26" s="1"/>
  <c r="S49" i="26"/>
  <c r="G49" i="26" s="1"/>
  <c r="R49" i="26"/>
  <c r="D49" i="26" s="1"/>
  <c r="W48" i="26"/>
  <c r="R48" i="26" s="1"/>
  <c r="D48" i="26" s="1"/>
  <c r="W47" i="26"/>
  <c r="W46" i="26"/>
  <c r="V46" i="26"/>
  <c r="P46" i="26" s="1"/>
  <c r="O46" i="26" s="1"/>
  <c r="U46" i="26"/>
  <c r="M46" i="26" s="1"/>
  <c r="T46" i="26"/>
  <c r="J46" i="26" s="1"/>
  <c r="S46" i="26"/>
  <c r="R46" i="26"/>
  <c r="D46" i="26" s="1"/>
  <c r="G46" i="26"/>
  <c r="W45" i="26"/>
  <c r="T45" i="26" s="1"/>
  <c r="U45" i="26"/>
  <c r="S45" i="26"/>
  <c r="G45" i="26" s="1"/>
  <c r="R45" i="26"/>
  <c r="M45" i="26"/>
  <c r="J45" i="26"/>
  <c r="D45" i="26"/>
  <c r="W44" i="26"/>
  <c r="U44" i="26" s="1"/>
  <c r="V44" i="26"/>
  <c r="P44" i="26" s="1"/>
  <c r="T44" i="26"/>
  <c r="J44" i="26" s="1"/>
  <c r="S44" i="26"/>
  <c r="R44" i="26"/>
  <c r="D44" i="26" s="1"/>
  <c r="M44" i="26"/>
  <c r="G44" i="26"/>
  <c r="W43" i="26"/>
  <c r="U43" i="26" s="1"/>
  <c r="M43" i="26" s="1"/>
  <c r="T43" i="26"/>
  <c r="J43" i="26" s="1"/>
  <c r="S43" i="26"/>
  <c r="G43" i="26" s="1"/>
  <c r="W42" i="26"/>
  <c r="V42" i="26"/>
  <c r="P42" i="26" s="1"/>
  <c r="U42" i="26"/>
  <c r="M42" i="26" s="1"/>
  <c r="T42" i="26"/>
  <c r="J42" i="26" s="1"/>
  <c r="S42" i="26"/>
  <c r="R42" i="26"/>
  <c r="G42" i="26"/>
  <c r="D42" i="26"/>
  <c r="W41" i="26"/>
  <c r="V41" i="26" s="1"/>
  <c r="P41" i="26" s="1"/>
  <c r="W40" i="26"/>
  <c r="V40" i="26" s="1"/>
  <c r="P40" i="26" s="1"/>
  <c r="N40" i="26"/>
  <c r="W39" i="26"/>
  <c r="U39" i="26" s="1"/>
  <c r="M39" i="26" s="1"/>
  <c r="W38" i="26"/>
  <c r="V38" i="26"/>
  <c r="P38" i="26" s="1"/>
  <c r="U38" i="26"/>
  <c r="T38" i="26"/>
  <c r="J38" i="26" s="1"/>
  <c r="S38" i="26"/>
  <c r="R38" i="26"/>
  <c r="D38" i="26" s="1"/>
  <c r="C38" i="26" s="1"/>
  <c r="M38" i="26"/>
  <c r="L38" i="26" s="1"/>
  <c r="G38" i="26"/>
  <c r="W37" i="26"/>
  <c r="V37" i="26" s="1"/>
  <c r="P37" i="26" s="1"/>
  <c r="R37" i="26"/>
  <c r="D37" i="26" s="1"/>
  <c r="C37" i="26" s="1"/>
  <c r="W36" i="26"/>
  <c r="V36" i="26" s="1"/>
  <c r="P36" i="26" s="1"/>
  <c r="R36" i="26"/>
  <c r="D36" i="26" s="1"/>
  <c r="C36" i="26" s="1"/>
  <c r="W35" i="26"/>
  <c r="U35" i="26" s="1"/>
  <c r="M35" i="26" s="1"/>
  <c r="T35" i="26"/>
  <c r="J35" i="26" s="1"/>
  <c r="W34" i="26"/>
  <c r="V34" i="26" s="1"/>
  <c r="P34" i="26" s="1"/>
  <c r="T34" i="26"/>
  <c r="J34" i="26" s="1"/>
  <c r="S34" i="26"/>
  <c r="G34" i="26"/>
  <c r="E34" i="26" s="1"/>
  <c r="W33" i="26"/>
  <c r="W32" i="26"/>
  <c r="W31" i="26"/>
  <c r="W28" i="26"/>
  <c r="V28" i="26" s="1"/>
  <c r="P28" i="26" s="1"/>
  <c r="T28" i="26"/>
  <c r="J28" i="26" s="1"/>
  <c r="S28" i="26"/>
  <c r="G28" i="26"/>
  <c r="W27" i="26"/>
  <c r="S27" i="26" s="1"/>
  <c r="G27" i="26" s="1"/>
  <c r="W26" i="26"/>
  <c r="S26" i="26" s="1"/>
  <c r="G26" i="26" s="1"/>
  <c r="W24" i="26"/>
  <c r="R24" i="26"/>
  <c r="D24" i="26" s="1"/>
  <c r="W21" i="26"/>
  <c r="T21" i="26" s="1"/>
  <c r="V21" i="26"/>
  <c r="U21" i="26"/>
  <c r="S21" i="26"/>
  <c r="G21" i="26" s="1"/>
  <c r="R21" i="26"/>
  <c r="D21" i="26" s="1"/>
  <c r="P21" i="26"/>
  <c r="M21" i="26"/>
  <c r="J21" i="26"/>
  <c r="E21" i="26"/>
  <c r="W20" i="26"/>
  <c r="V20" i="26" s="1"/>
  <c r="P20" i="26" s="1"/>
  <c r="O20" i="26" s="1"/>
  <c r="W19" i="26"/>
  <c r="U19" i="26" s="1"/>
  <c r="M19" i="26" s="1"/>
  <c r="W18" i="26"/>
  <c r="V18" i="26"/>
  <c r="P18" i="26" s="1"/>
  <c r="U18" i="26"/>
  <c r="T18" i="26"/>
  <c r="J18" i="26" s="1"/>
  <c r="S18" i="26"/>
  <c r="R18" i="26"/>
  <c r="D18" i="26" s="1"/>
  <c r="M18" i="26"/>
  <c r="L18" i="26" s="1"/>
  <c r="G18" i="26"/>
  <c r="W17" i="26"/>
  <c r="S17" i="26" s="1"/>
  <c r="G17" i="26" s="1"/>
  <c r="W16" i="26"/>
  <c r="W15" i="26"/>
  <c r="W13" i="26"/>
  <c r="V13" i="26"/>
  <c r="P13" i="26" s="1"/>
  <c r="W12" i="26"/>
  <c r="U12" i="26" s="1"/>
  <c r="M12" i="26" s="1"/>
  <c r="W11" i="26"/>
  <c r="U11" i="26" s="1"/>
  <c r="M11" i="26" s="1"/>
  <c r="L11" i="26" s="1"/>
  <c r="W10" i="26"/>
  <c r="S10" i="26"/>
  <c r="G10" i="26" s="1"/>
  <c r="F10" i="26" s="1"/>
  <c r="W9" i="26"/>
  <c r="T9" i="26" s="1"/>
  <c r="J9" i="26"/>
  <c r="I9" i="26" s="1"/>
  <c r="W8" i="26"/>
  <c r="U8" i="26" s="1"/>
  <c r="M8" i="26" s="1"/>
  <c r="W7" i="26"/>
  <c r="U7" i="26"/>
  <c r="M7" i="26" s="1"/>
  <c r="K7" i="26" s="1"/>
  <c r="K3" i="26"/>
  <c r="I42" i="26" s="1"/>
  <c r="W53" i="25"/>
  <c r="V53" i="25" s="1"/>
  <c r="P53" i="25" s="1"/>
  <c r="U53" i="25"/>
  <c r="M53" i="25" s="1"/>
  <c r="T53" i="25"/>
  <c r="J53" i="25" s="1"/>
  <c r="S53" i="25"/>
  <c r="G53" i="25" s="1"/>
  <c r="W52" i="25"/>
  <c r="V52" i="25"/>
  <c r="P52" i="25" s="1"/>
  <c r="U52" i="25"/>
  <c r="M52" i="25" s="1"/>
  <c r="T52" i="25"/>
  <c r="J52" i="25" s="1"/>
  <c r="S52" i="25"/>
  <c r="R52" i="25"/>
  <c r="D52" i="25" s="1"/>
  <c r="G52" i="25"/>
  <c r="W51" i="25"/>
  <c r="W50" i="25"/>
  <c r="W49" i="25"/>
  <c r="V49" i="25" s="1"/>
  <c r="P49" i="25" s="1"/>
  <c r="T49" i="25"/>
  <c r="J49" i="25" s="1"/>
  <c r="S49" i="25"/>
  <c r="G49" i="25" s="1"/>
  <c r="W48" i="25"/>
  <c r="V48" i="25"/>
  <c r="P48" i="25" s="1"/>
  <c r="U48" i="25"/>
  <c r="M48" i="25" s="1"/>
  <c r="T48" i="25"/>
  <c r="J48" i="25" s="1"/>
  <c r="S48" i="25"/>
  <c r="R48" i="25"/>
  <c r="D48" i="25" s="1"/>
  <c r="G48" i="25"/>
  <c r="W47" i="25"/>
  <c r="W46" i="25"/>
  <c r="W45" i="25"/>
  <c r="V45" i="25" s="1"/>
  <c r="P45" i="25" s="1"/>
  <c r="T45" i="25"/>
  <c r="J45" i="25" s="1"/>
  <c r="S45" i="25"/>
  <c r="G45" i="25" s="1"/>
  <c r="W44" i="25"/>
  <c r="V44" i="25"/>
  <c r="P44" i="25" s="1"/>
  <c r="U44" i="25"/>
  <c r="M44" i="25" s="1"/>
  <c r="T44" i="25"/>
  <c r="J44" i="25" s="1"/>
  <c r="S44" i="25"/>
  <c r="R44" i="25"/>
  <c r="D44" i="25" s="1"/>
  <c r="G44" i="25"/>
  <c r="W43" i="25"/>
  <c r="W42" i="25"/>
  <c r="T42" i="25"/>
  <c r="J42" i="25" s="1"/>
  <c r="W41" i="25"/>
  <c r="V41" i="25" s="1"/>
  <c r="S41" i="25"/>
  <c r="G41" i="25" s="1"/>
  <c r="P41" i="25"/>
  <c r="W40" i="25"/>
  <c r="V40" i="25"/>
  <c r="P40" i="25" s="1"/>
  <c r="U40" i="25"/>
  <c r="M40" i="25" s="1"/>
  <c r="T40" i="25"/>
  <c r="J40" i="25" s="1"/>
  <c r="S40" i="25"/>
  <c r="R40" i="25"/>
  <c r="D40" i="25" s="1"/>
  <c r="G40" i="25"/>
  <c r="W39" i="25"/>
  <c r="W38" i="25"/>
  <c r="W13" i="25" s="1"/>
  <c r="W37" i="25"/>
  <c r="T37" i="25" s="1"/>
  <c r="J37" i="25" s="1"/>
  <c r="W36" i="25"/>
  <c r="V36" i="25" s="1"/>
  <c r="P36" i="25" s="1"/>
  <c r="T36" i="25"/>
  <c r="J36" i="25" s="1"/>
  <c r="S36" i="25"/>
  <c r="G36" i="25"/>
  <c r="W35" i="25"/>
  <c r="V35" i="25"/>
  <c r="P35" i="25" s="1"/>
  <c r="U35" i="25"/>
  <c r="M35" i="25" s="1"/>
  <c r="T35" i="25"/>
  <c r="J35" i="25" s="1"/>
  <c r="S35" i="25"/>
  <c r="R35" i="25"/>
  <c r="D35" i="25" s="1"/>
  <c r="G35" i="25"/>
  <c r="W34" i="25"/>
  <c r="W33" i="25"/>
  <c r="V33" i="25"/>
  <c r="P33" i="25" s="1"/>
  <c r="S33" i="25"/>
  <c r="G33" i="25" s="1"/>
  <c r="W32" i="25"/>
  <c r="U32" i="25" s="1"/>
  <c r="M32" i="25" s="1"/>
  <c r="S32" i="25"/>
  <c r="G32" i="25" s="1"/>
  <c r="W31" i="25"/>
  <c r="V31" i="25" s="1"/>
  <c r="P31" i="25" s="1"/>
  <c r="T31" i="25"/>
  <c r="J31" i="25" s="1"/>
  <c r="S31" i="25"/>
  <c r="G31" i="25"/>
  <c r="W28" i="25"/>
  <c r="W27" i="25"/>
  <c r="W24" i="25"/>
  <c r="V24" i="25" s="1"/>
  <c r="P24" i="25" s="1"/>
  <c r="W23" i="25"/>
  <c r="V23" i="25" s="1"/>
  <c r="P23" i="25" s="1"/>
  <c r="U23" i="25"/>
  <c r="M23" i="25" s="1"/>
  <c r="T23" i="25"/>
  <c r="J23" i="25" s="1"/>
  <c r="S23" i="25"/>
  <c r="G23" i="25"/>
  <c r="W20" i="25"/>
  <c r="U20" i="25"/>
  <c r="M20" i="25" s="1"/>
  <c r="L20" i="25" s="1"/>
  <c r="T20" i="25"/>
  <c r="J20" i="25" s="1"/>
  <c r="I20" i="25" s="1"/>
  <c r="W19" i="25"/>
  <c r="V19" i="25" s="1"/>
  <c r="U19" i="25"/>
  <c r="M19" i="25" s="1"/>
  <c r="K19" i="25" s="1"/>
  <c r="T19" i="25"/>
  <c r="J19" i="25" s="1"/>
  <c r="S19" i="25"/>
  <c r="P19" i="25"/>
  <c r="G19" i="25"/>
  <c r="W17" i="25"/>
  <c r="U17" i="25" s="1"/>
  <c r="M17" i="25" s="1"/>
  <c r="V17" i="25"/>
  <c r="P17" i="25" s="1"/>
  <c r="O17" i="25" s="1"/>
  <c r="R17" i="25"/>
  <c r="D17" i="25" s="1"/>
  <c r="W15" i="25"/>
  <c r="V15" i="25" s="1"/>
  <c r="P15" i="25" s="1"/>
  <c r="T15" i="25"/>
  <c r="J15" i="25" s="1"/>
  <c r="S15" i="25"/>
  <c r="G15" i="25"/>
  <c r="W14" i="25"/>
  <c r="W11" i="25"/>
  <c r="S11" i="25"/>
  <c r="G11" i="25" s="1"/>
  <c r="W10" i="25"/>
  <c r="T10" i="25" s="1"/>
  <c r="J10" i="25" s="1"/>
  <c r="H10" i="25" s="1"/>
  <c r="V10" i="25"/>
  <c r="P10" i="25" s="1"/>
  <c r="U10" i="25"/>
  <c r="R10" i="25"/>
  <c r="M10" i="25"/>
  <c r="D10" i="25"/>
  <c r="W6" i="25"/>
  <c r="R6" i="25" s="1"/>
  <c r="D6" i="25" s="1"/>
  <c r="K3" i="25"/>
  <c r="F23" i="29" l="1"/>
  <c r="I47" i="29"/>
  <c r="F47" i="29"/>
  <c r="U51" i="25"/>
  <c r="M51" i="25" s="1"/>
  <c r="V51" i="25"/>
  <c r="P51" i="25" s="1"/>
  <c r="S51" i="25"/>
  <c r="G51" i="25" s="1"/>
  <c r="E51" i="25" s="1"/>
  <c r="R51" i="25"/>
  <c r="D51" i="25" s="1"/>
  <c r="C51" i="25" s="1"/>
  <c r="W26" i="25"/>
  <c r="V10" i="26"/>
  <c r="P10" i="26" s="1"/>
  <c r="N10" i="26" s="1"/>
  <c r="R10" i="26"/>
  <c r="D10" i="26" s="1"/>
  <c r="U10" i="26"/>
  <c r="M10" i="26" s="1"/>
  <c r="T10" i="26"/>
  <c r="J10" i="26" s="1"/>
  <c r="N12" i="27"/>
  <c r="O12" i="27"/>
  <c r="U47" i="25"/>
  <c r="M47" i="25" s="1"/>
  <c r="V47" i="25"/>
  <c r="P47" i="25" s="1"/>
  <c r="S47" i="25"/>
  <c r="G47" i="25" s="1"/>
  <c r="R47" i="25"/>
  <c r="D47" i="25" s="1"/>
  <c r="C47" i="25" s="1"/>
  <c r="W22" i="25"/>
  <c r="K18" i="27"/>
  <c r="L18" i="27"/>
  <c r="V11" i="25"/>
  <c r="P11" i="25" s="1"/>
  <c r="O11" i="25" s="1"/>
  <c r="R11" i="25"/>
  <c r="D11" i="25" s="1"/>
  <c r="B11" i="25" s="1"/>
  <c r="C11" i="25" s="1"/>
  <c r="U11" i="25"/>
  <c r="M11" i="25" s="1"/>
  <c r="T11" i="25"/>
  <c r="J11" i="25" s="1"/>
  <c r="H11" i="25" s="1"/>
  <c r="V34" i="25"/>
  <c r="P34" i="25" s="1"/>
  <c r="O34" i="25" s="1"/>
  <c r="S34" i="25"/>
  <c r="G34" i="25" s="1"/>
  <c r="S43" i="25"/>
  <c r="G43" i="25" s="1"/>
  <c r="R43" i="25"/>
  <c r="D43" i="25" s="1"/>
  <c r="W18" i="25"/>
  <c r="E10" i="26"/>
  <c r="O6" i="27"/>
  <c r="N6" i="27"/>
  <c r="V8" i="29"/>
  <c r="O8" i="29" s="1"/>
  <c r="T8" i="29"/>
  <c r="I8" i="29" s="1"/>
  <c r="H11" i="29" s="1"/>
  <c r="U8" i="29"/>
  <c r="S8" i="29"/>
  <c r="T34" i="29"/>
  <c r="H34" i="29" s="1"/>
  <c r="V34" i="29"/>
  <c r="U34" i="29"/>
  <c r="L34" i="29" s="1"/>
  <c r="S34" i="29"/>
  <c r="R34" i="29"/>
  <c r="C34" i="29" s="1"/>
  <c r="W9" i="29"/>
  <c r="V9" i="29" s="1"/>
  <c r="U39" i="29"/>
  <c r="V39" i="29"/>
  <c r="T39" i="29"/>
  <c r="S39" i="29"/>
  <c r="E39" i="29" s="1"/>
  <c r="R39" i="29"/>
  <c r="W14" i="29"/>
  <c r="W12" i="25"/>
  <c r="R12" i="25" s="1"/>
  <c r="D12" i="25" s="1"/>
  <c r="U15" i="25"/>
  <c r="M15" i="25" s="1"/>
  <c r="L15" i="25" s="1"/>
  <c r="W16" i="25"/>
  <c r="U16" i="25" s="1"/>
  <c r="M16" i="25" s="1"/>
  <c r="R19" i="25"/>
  <c r="D19" i="25" s="1"/>
  <c r="R23" i="25"/>
  <c r="D23" i="25" s="1"/>
  <c r="U31" i="25"/>
  <c r="M31" i="25" s="1"/>
  <c r="K31" i="25" s="1"/>
  <c r="U36" i="25"/>
  <c r="M36" i="25" s="1"/>
  <c r="S37" i="25"/>
  <c r="G37" i="25" s="1"/>
  <c r="T41" i="25"/>
  <c r="J41" i="25" s="1"/>
  <c r="H41" i="25" s="1"/>
  <c r="U45" i="25"/>
  <c r="M45" i="25" s="1"/>
  <c r="K45" i="25" s="1"/>
  <c r="U49" i="25"/>
  <c r="M49" i="25" s="1"/>
  <c r="R9" i="26"/>
  <c r="D9" i="26" s="1"/>
  <c r="T11" i="26"/>
  <c r="J11" i="26" s="1"/>
  <c r="I11" i="26" s="1"/>
  <c r="T12" i="26"/>
  <c r="J12" i="26" s="1"/>
  <c r="I12" i="26" s="1"/>
  <c r="R20" i="26"/>
  <c r="D20" i="26" s="1"/>
  <c r="F21" i="26"/>
  <c r="U28" i="26"/>
  <c r="M28" i="26" s="1"/>
  <c r="L28" i="26" s="1"/>
  <c r="U34" i="26"/>
  <c r="M34" i="26" s="1"/>
  <c r="L34" i="26" s="1"/>
  <c r="S36" i="26"/>
  <c r="G36" i="26" s="1"/>
  <c r="S37" i="26"/>
  <c r="G37" i="26" s="1"/>
  <c r="V45" i="26"/>
  <c r="P45" i="26" s="1"/>
  <c r="O45" i="26" s="1"/>
  <c r="T49" i="26"/>
  <c r="J49" i="26" s="1"/>
  <c r="I49" i="26" s="1"/>
  <c r="V49" i="26"/>
  <c r="P49" i="26" s="1"/>
  <c r="S50" i="26"/>
  <c r="G50" i="26" s="1"/>
  <c r="F14" i="27"/>
  <c r="H11" i="27"/>
  <c r="R7" i="27"/>
  <c r="D7" i="27" s="1"/>
  <c r="B7" i="27" s="1"/>
  <c r="T9" i="27"/>
  <c r="J9" i="27" s="1"/>
  <c r="H9" i="27" s="1"/>
  <c r="S9" i="27"/>
  <c r="G9" i="27" s="1"/>
  <c r="E9" i="27" s="1"/>
  <c r="S12" i="27"/>
  <c r="G12" i="27" s="1"/>
  <c r="I15" i="27"/>
  <c r="S17" i="27"/>
  <c r="G17" i="27" s="1"/>
  <c r="O22" i="27"/>
  <c r="K22" i="27"/>
  <c r="H34" i="27"/>
  <c r="R37" i="27"/>
  <c r="D37" i="27" s="1"/>
  <c r="B37" i="27" s="1"/>
  <c r="V15" i="28"/>
  <c r="P15" i="28" s="1"/>
  <c r="S15" i="28"/>
  <c r="G15" i="28" s="1"/>
  <c r="F15" i="28" s="1"/>
  <c r="K31" i="28"/>
  <c r="L31" i="28"/>
  <c r="U21" i="29"/>
  <c r="K21" i="29" s="1"/>
  <c r="V21" i="29"/>
  <c r="T21" i="29"/>
  <c r="S21" i="29"/>
  <c r="E21" i="29" s="1"/>
  <c r="V41" i="27"/>
  <c r="P41" i="27" s="1"/>
  <c r="N41" i="27" s="1"/>
  <c r="W16" i="27"/>
  <c r="R16" i="27" s="1"/>
  <c r="D16" i="27" s="1"/>
  <c r="B16" i="27" s="1"/>
  <c r="R41" i="27"/>
  <c r="D41" i="27" s="1"/>
  <c r="S46" i="27"/>
  <c r="G46" i="27" s="1"/>
  <c r="W21" i="27"/>
  <c r="U37" i="28"/>
  <c r="M37" i="28" s="1"/>
  <c r="V37" i="28"/>
  <c r="P37" i="28" s="1"/>
  <c r="T37" i="28"/>
  <c r="J37" i="28" s="1"/>
  <c r="H37" i="28" s="1"/>
  <c r="S37" i="28"/>
  <c r="G37" i="28" s="1"/>
  <c r="F37" i="28" s="1"/>
  <c r="W12" i="28"/>
  <c r="R37" i="28"/>
  <c r="D37" i="28" s="1"/>
  <c r="B37" i="28" s="1"/>
  <c r="S10" i="25"/>
  <c r="G10" i="25" s="1"/>
  <c r="F10" i="25" s="1"/>
  <c r="R15" i="25"/>
  <c r="D15" i="25" s="1"/>
  <c r="B15" i="25" s="1"/>
  <c r="C15" i="25" s="1"/>
  <c r="R31" i="25"/>
  <c r="D31" i="25" s="1"/>
  <c r="R36" i="25"/>
  <c r="D36" i="25" s="1"/>
  <c r="U41" i="25"/>
  <c r="M41" i="25" s="1"/>
  <c r="L41" i="25" s="1"/>
  <c r="V8" i="26"/>
  <c r="P8" i="26" s="1"/>
  <c r="N8" i="26" s="1"/>
  <c r="V9" i="26"/>
  <c r="P9" i="26" s="1"/>
  <c r="V12" i="26"/>
  <c r="P12" i="26" s="1"/>
  <c r="W25" i="26"/>
  <c r="R28" i="26"/>
  <c r="D28" i="26" s="1"/>
  <c r="R34" i="26"/>
  <c r="D34" i="26" s="1"/>
  <c r="T50" i="26"/>
  <c r="J50" i="26" s="1"/>
  <c r="U6" i="27"/>
  <c r="M6" i="27" s="1"/>
  <c r="L6" i="27" s="1"/>
  <c r="T6" i="27"/>
  <c r="J6" i="27" s="1"/>
  <c r="S6" i="27"/>
  <c r="G6" i="27" s="1"/>
  <c r="F6" i="27" s="1"/>
  <c r="H26" i="27"/>
  <c r="I26" i="27"/>
  <c r="O35" i="27"/>
  <c r="K35" i="27"/>
  <c r="E37" i="27"/>
  <c r="U40" i="27"/>
  <c r="M40" i="27" s="1"/>
  <c r="L40" i="27" s="1"/>
  <c r="V52" i="27"/>
  <c r="P52" i="27" s="1"/>
  <c r="N52" i="27" s="1"/>
  <c r="S52" i="27"/>
  <c r="G52" i="27" s="1"/>
  <c r="F52" i="27" s="1"/>
  <c r="U52" i="27"/>
  <c r="M52" i="27" s="1"/>
  <c r="T52" i="27"/>
  <c r="J52" i="27" s="1"/>
  <c r="W27" i="27"/>
  <c r="E18" i="28"/>
  <c r="F18" i="28"/>
  <c r="T34" i="28"/>
  <c r="J34" i="28" s="1"/>
  <c r="U34" i="28"/>
  <c r="M34" i="28" s="1"/>
  <c r="W9" i="28"/>
  <c r="V34" i="28"/>
  <c r="P34" i="28" s="1"/>
  <c r="S34" i="28"/>
  <c r="G34" i="28" s="1"/>
  <c r="F34" i="28" s="1"/>
  <c r="R34" i="28"/>
  <c r="D34" i="28" s="1"/>
  <c r="T48" i="28"/>
  <c r="J48" i="28" s="1"/>
  <c r="S48" i="28"/>
  <c r="G48" i="28" s="1"/>
  <c r="U48" i="28"/>
  <c r="M48" i="28" s="1"/>
  <c r="L48" i="28" s="1"/>
  <c r="W23" i="28"/>
  <c r="T25" i="29"/>
  <c r="V25" i="29"/>
  <c r="U25" i="29"/>
  <c r="K25" i="29" s="1"/>
  <c r="S25" i="29"/>
  <c r="E25" i="29" s="1"/>
  <c r="K18" i="26"/>
  <c r="W23" i="26"/>
  <c r="T23" i="26" s="1"/>
  <c r="J23" i="26" s="1"/>
  <c r="V48" i="26"/>
  <c r="P48" i="26" s="1"/>
  <c r="O48" i="26" s="1"/>
  <c r="V50" i="26"/>
  <c r="P50" i="26" s="1"/>
  <c r="N50" i="26" s="1"/>
  <c r="V51" i="26"/>
  <c r="P51" i="26" s="1"/>
  <c r="T51" i="26"/>
  <c r="J51" i="26" s="1"/>
  <c r="S51" i="26"/>
  <c r="G51" i="26" s="1"/>
  <c r="F51" i="26" s="1"/>
  <c r="T7" i="27"/>
  <c r="J7" i="27" s="1"/>
  <c r="V7" i="27"/>
  <c r="P7" i="27" s="1"/>
  <c r="U7" i="27"/>
  <c r="M7" i="27" s="1"/>
  <c r="K7" i="27" s="1"/>
  <c r="U12" i="27"/>
  <c r="M12" i="27" s="1"/>
  <c r="L12" i="27" s="1"/>
  <c r="T12" i="27"/>
  <c r="J12" i="27" s="1"/>
  <c r="U17" i="27"/>
  <c r="M17" i="27" s="1"/>
  <c r="T17" i="27"/>
  <c r="J17" i="27" s="1"/>
  <c r="H17" i="27" s="1"/>
  <c r="V18" i="27"/>
  <c r="P18" i="27" s="1"/>
  <c r="O18" i="27" s="1"/>
  <c r="T18" i="27"/>
  <c r="J18" i="27" s="1"/>
  <c r="I18" i="27" s="1"/>
  <c r="S18" i="27"/>
  <c r="G18" i="27" s="1"/>
  <c r="U15" i="27"/>
  <c r="M15" i="27" s="1"/>
  <c r="R15" i="27"/>
  <c r="D15" i="27" s="1"/>
  <c r="B15" i="27" s="1"/>
  <c r="C15" i="27" s="1"/>
  <c r="V15" i="27"/>
  <c r="P15" i="27" s="1"/>
  <c r="O53" i="27"/>
  <c r="K10" i="28"/>
  <c r="L10" i="28"/>
  <c r="F16" i="28"/>
  <c r="E16" i="28"/>
  <c r="V31" i="29"/>
  <c r="R31" i="29"/>
  <c r="C31" i="29" s="1"/>
  <c r="W6" i="29"/>
  <c r="U31" i="29"/>
  <c r="K31" i="29" s="1"/>
  <c r="T31" i="29"/>
  <c r="S31" i="29"/>
  <c r="F31" i="29" s="1"/>
  <c r="K13" i="28"/>
  <c r="B18" i="28"/>
  <c r="E19" i="28"/>
  <c r="I20" i="28"/>
  <c r="N22" i="28"/>
  <c r="U53" i="28"/>
  <c r="M53" i="28" s="1"/>
  <c r="V53" i="28"/>
  <c r="P53" i="28" s="1"/>
  <c r="W28" i="28"/>
  <c r="S28" i="28" s="1"/>
  <c r="G28" i="28" s="1"/>
  <c r="E28" i="28" s="1"/>
  <c r="V12" i="29"/>
  <c r="U12" i="29"/>
  <c r="L12" i="29" s="1"/>
  <c r="L16" i="29"/>
  <c r="K16" i="29"/>
  <c r="V20" i="29"/>
  <c r="O20" i="29" s="1"/>
  <c r="U20" i="29"/>
  <c r="T24" i="29"/>
  <c r="U24" i="29"/>
  <c r="R27" i="29"/>
  <c r="B27" i="29" s="1"/>
  <c r="C27" i="29" s="1"/>
  <c r="T28" i="29"/>
  <c r="H28" i="29" s="1"/>
  <c r="S28" i="29"/>
  <c r="U51" i="29"/>
  <c r="T51" i="29"/>
  <c r="S51" i="29"/>
  <c r="W26" i="29"/>
  <c r="S53" i="29"/>
  <c r="E53" i="29" s="1"/>
  <c r="V53" i="26"/>
  <c r="P53" i="26" s="1"/>
  <c r="N53" i="26" s="1"/>
  <c r="V11" i="27"/>
  <c r="P11" i="27" s="1"/>
  <c r="R28" i="27"/>
  <c r="D28" i="27" s="1"/>
  <c r="R38" i="27"/>
  <c r="D38" i="27" s="1"/>
  <c r="C38" i="27" s="1"/>
  <c r="R39" i="27"/>
  <c r="D39" i="27" s="1"/>
  <c r="B39" i="27" s="1"/>
  <c r="T44" i="27"/>
  <c r="J44" i="27" s="1"/>
  <c r="S11" i="28"/>
  <c r="G11" i="28" s="1"/>
  <c r="F11" i="28" s="1"/>
  <c r="V13" i="28"/>
  <c r="P13" i="28" s="1"/>
  <c r="R13" i="28"/>
  <c r="D13" i="28" s="1"/>
  <c r="B13" i="28" s="1"/>
  <c r="H16" i="28"/>
  <c r="V20" i="28"/>
  <c r="P20" i="28" s="1"/>
  <c r="V43" i="28"/>
  <c r="P43" i="28" s="1"/>
  <c r="N43" i="28" s="1"/>
  <c r="U43" i="29"/>
  <c r="T43" i="29"/>
  <c r="S43" i="29"/>
  <c r="W18" i="29"/>
  <c r="T52" i="29"/>
  <c r="U52" i="29"/>
  <c r="S52" i="29"/>
  <c r="I11" i="27"/>
  <c r="V51" i="27"/>
  <c r="P51" i="27" s="1"/>
  <c r="R51" i="27"/>
  <c r="D51" i="27" s="1"/>
  <c r="S10" i="28"/>
  <c r="G10" i="28" s="1"/>
  <c r="E10" i="28" s="1"/>
  <c r="O11" i="28"/>
  <c r="E14" i="28"/>
  <c r="B19" i="28"/>
  <c r="B20" i="28"/>
  <c r="C20" i="28" s="1"/>
  <c r="K20" i="28"/>
  <c r="C31" i="28"/>
  <c r="T31" i="28"/>
  <c r="J31" i="28" s="1"/>
  <c r="H31" i="28" s="1"/>
  <c r="W6" i="28"/>
  <c r="V6" i="28" s="1"/>
  <c r="P6" i="28" s="1"/>
  <c r="L35" i="28"/>
  <c r="E36" i="28"/>
  <c r="I39" i="28"/>
  <c r="U45" i="28"/>
  <c r="M45" i="28" s="1"/>
  <c r="L45" i="28" s="1"/>
  <c r="T45" i="28"/>
  <c r="J45" i="28" s="1"/>
  <c r="I45" i="28" s="1"/>
  <c r="I51" i="28"/>
  <c r="H51" i="28"/>
  <c r="U10" i="29"/>
  <c r="L10" i="29" s="1"/>
  <c r="R10" i="29"/>
  <c r="V23" i="29"/>
  <c r="R23" i="29"/>
  <c r="U53" i="29"/>
  <c r="L53" i="29" s="1"/>
  <c r="T53" i="29"/>
  <c r="I16" i="28"/>
  <c r="F11" i="29"/>
  <c r="S33" i="29"/>
  <c r="E33" i="29" s="1"/>
  <c r="R35" i="29"/>
  <c r="C35" i="29" s="1"/>
  <c r="V47" i="29"/>
  <c r="K10" i="29"/>
  <c r="K12" i="29"/>
  <c r="V17" i="29"/>
  <c r="R17" i="29"/>
  <c r="U17" i="29"/>
  <c r="T17" i="29"/>
  <c r="V26" i="29"/>
  <c r="R26" i="29"/>
  <c r="U26" i="29"/>
  <c r="T26" i="29"/>
  <c r="S26" i="29"/>
  <c r="B34" i="29"/>
  <c r="V42" i="29"/>
  <c r="R42" i="29"/>
  <c r="T42" i="29"/>
  <c r="S42" i="29"/>
  <c r="U42" i="29"/>
  <c r="O23" i="29"/>
  <c r="N23" i="29"/>
  <c r="B28" i="29"/>
  <c r="C28" i="29" s="1"/>
  <c r="H39" i="29"/>
  <c r="I39" i="29"/>
  <c r="E47" i="29"/>
  <c r="C39" i="29"/>
  <c r="H52" i="29"/>
  <c r="O45" i="29"/>
  <c r="E45" i="29"/>
  <c r="O43" i="29"/>
  <c r="H35" i="29"/>
  <c r="H31" i="29"/>
  <c r="I28" i="29"/>
  <c r="O53" i="29"/>
  <c r="H48" i="29"/>
  <c r="L36" i="29"/>
  <c r="L31" i="29"/>
  <c r="L25" i="29"/>
  <c r="E11" i="29"/>
  <c r="K49" i="29"/>
  <c r="C45" i="29"/>
  <c r="I43" i="29"/>
  <c r="I41" i="29"/>
  <c r="C53" i="29"/>
  <c r="E51" i="29"/>
  <c r="E37" i="29"/>
  <c r="L35" i="29"/>
  <c r="F8" i="29"/>
  <c r="E8" i="29"/>
  <c r="L11" i="29"/>
  <c r="I11" i="29"/>
  <c r="E13" i="29"/>
  <c r="O16" i="29"/>
  <c r="N16" i="29"/>
  <c r="K20" i="29"/>
  <c r="L20" i="29"/>
  <c r="B24" i="29"/>
  <c r="C24" i="29" s="1"/>
  <c r="L28" i="29"/>
  <c r="F28" i="29"/>
  <c r="E28" i="29"/>
  <c r="O31" i="29"/>
  <c r="F33" i="29"/>
  <c r="O37" i="29"/>
  <c r="L39" i="29"/>
  <c r="K39" i="29"/>
  <c r="O39" i="29"/>
  <c r="B43" i="29"/>
  <c r="C43" i="29"/>
  <c r="L43" i="29"/>
  <c r="K43" i="29"/>
  <c r="K45" i="29"/>
  <c r="I45" i="29"/>
  <c r="H45" i="29"/>
  <c r="B49" i="29"/>
  <c r="C49" i="29"/>
  <c r="N49" i="29"/>
  <c r="O49" i="29"/>
  <c r="B10" i="29"/>
  <c r="C10" i="29" s="1"/>
  <c r="F16" i="29"/>
  <c r="E16" i="29"/>
  <c r="O27" i="29"/>
  <c r="N27" i="29"/>
  <c r="E50" i="29"/>
  <c r="F50" i="29"/>
  <c r="N10" i="29"/>
  <c r="O10" i="29"/>
  <c r="F20" i="29"/>
  <c r="E20" i="29"/>
  <c r="N21" i="29"/>
  <c r="O21" i="29"/>
  <c r="V22" i="29"/>
  <c r="R22" i="29"/>
  <c r="U22" i="29"/>
  <c r="T22" i="29"/>
  <c r="S22" i="29"/>
  <c r="C33" i="29"/>
  <c r="B33" i="29"/>
  <c r="F34" i="29"/>
  <c r="E34" i="29"/>
  <c r="T40" i="29"/>
  <c r="V40" i="29"/>
  <c r="R40" i="29"/>
  <c r="S40" i="29"/>
  <c r="U40" i="29"/>
  <c r="W15" i="29"/>
  <c r="H8" i="29"/>
  <c r="B11" i="29"/>
  <c r="C11" i="29" s="1"/>
  <c r="O11" i="29"/>
  <c r="N11" i="29"/>
  <c r="K11" i="29"/>
  <c r="F12" i="29"/>
  <c r="E12" i="29"/>
  <c r="F13" i="29"/>
  <c r="V13" i="29"/>
  <c r="R13" i="29"/>
  <c r="U13" i="29"/>
  <c r="T13" i="29"/>
  <c r="S17" i="29"/>
  <c r="N20" i="29"/>
  <c r="B23" i="29"/>
  <c r="C23" i="29" s="1"/>
  <c r="L24" i="29"/>
  <c r="F24" i="29"/>
  <c r="E24" i="29"/>
  <c r="O25" i="29"/>
  <c r="F27" i="29"/>
  <c r="V32" i="29"/>
  <c r="R32" i="29"/>
  <c r="U32" i="29"/>
  <c r="T32" i="29"/>
  <c r="S32" i="29"/>
  <c r="W7" i="29"/>
  <c r="O33" i="29"/>
  <c r="N33" i="29"/>
  <c r="K38" i="29"/>
  <c r="L38" i="29"/>
  <c r="K24" i="29"/>
  <c r="B31" i="29"/>
  <c r="K34" i="29"/>
  <c r="F41" i="29"/>
  <c r="E41" i="29"/>
  <c r="B41" i="29"/>
  <c r="C41" i="29"/>
  <c r="T44" i="29"/>
  <c r="V44" i="29"/>
  <c r="R44" i="29"/>
  <c r="U44" i="29"/>
  <c r="S44" i="29"/>
  <c r="F49" i="29"/>
  <c r="E49" i="29"/>
  <c r="R8" i="29"/>
  <c r="T10" i="29"/>
  <c r="R12" i="29"/>
  <c r="T14" i="29"/>
  <c r="R16" i="29"/>
  <c r="W19" i="29"/>
  <c r="R20" i="29"/>
  <c r="E23" i="29"/>
  <c r="O24" i="29"/>
  <c r="N24" i="29"/>
  <c r="F25" i="29"/>
  <c r="E27" i="29"/>
  <c r="O28" i="29"/>
  <c r="N28" i="29"/>
  <c r="E31" i="29"/>
  <c r="I31" i="29"/>
  <c r="F35" i="29"/>
  <c r="E35" i="29"/>
  <c r="I35" i="29"/>
  <c r="E36" i="29"/>
  <c r="F36" i="29"/>
  <c r="F37" i="29"/>
  <c r="E46" i="29"/>
  <c r="F46" i="29"/>
  <c r="F48" i="29"/>
  <c r="E48" i="29"/>
  <c r="F51" i="29"/>
  <c r="F52" i="29"/>
  <c r="E52" i="29"/>
  <c r="B53" i="29"/>
  <c r="S10" i="29"/>
  <c r="S14" i="29"/>
  <c r="B21" i="29"/>
  <c r="C21" i="29" s="1"/>
  <c r="B25" i="29"/>
  <c r="C25" i="29" s="1"/>
  <c r="K28" i="29"/>
  <c r="N39" i="29"/>
  <c r="N41" i="29"/>
  <c r="F43" i="29"/>
  <c r="E43" i="29"/>
  <c r="L45" i="29"/>
  <c r="H47" i="29"/>
  <c r="F21" i="29"/>
  <c r="U23" i="29"/>
  <c r="T23" i="29"/>
  <c r="N25" i="29"/>
  <c r="U27" i="29"/>
  <c r="T27" i="29"/>
  <c r="N31" i="29"/>
  <c r="U33" i="29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L51" i="29"/>
  <c r="K51" i="29"/>
  <c r="T36" i="29"/>
  <c r="V36" i="29"/>
  <c r="R36" i="29"/>
  <c r="B37" i="29"/>
  <c r="N37" i="29"/>
  <c r="V38" i="29"/>
  <c r="R38" i="29"/>
  <c r="T38" i="29"/>
  <c r="B39" i="29"/>
  <c r="V46" i="29"/>
  <c r="R46" i="29"/>
  <c r="U46" i="29"/>
  <c r="T46" i="29"/>
  <c r="L47" i="29"/>
  <c r="K47" i="29"/>
  <c r="O47" i="29"/>
  <c r="N47" i="29"/>
  <c r="I48" i="29"/>
  <c r="L49" i="29"/>
  <c r="I49" i="29"/>
  <c r="H49" i="29"/>
  <c r="K52" i="29"/>
  <c r="F53" i="29"/>
  <c r="N53" i="29"/>
  <c r="C37" i="29"/>
  <c r="L41" i="29"/>
  <c r="H41" i="29"/>
  <c r="H43" i="29"/>
  <c r="F45" i="29"/>
  <c r="B45" i="29"/>
  <c r="N45" i="29"/>
  <c r="C47" i="29"/>
  <c r="B47" i="29"/>
  <c r="V50" i="29"/>
  <c r="R50" i="29"/>
  <c r="U50" i="29"/>
  <c r="T50" i="29"/>
  <c r="O51" i="29"/>
  <c r="N51" i="29"/>
  <c r="L52" i="29"/>
  <c r="I52" i="29"/>
  <c r="R48" i="29"/>
  <c r="V48" i="29"/>
  <c r="R52" i="29"/>
  <c r="V52" i="29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F13" i="28"/>
  <c r="E13" i="28"/>
  <c r="I14" i="28"/>
  <c r="H14" i="28"/>
  <c r="E15" i="28"/>
  <c r="F20" i="28"/>
  <c r="E20" i="28"/>
  <c r="N20" i="28"/>
  <c r="O20" i="28"/>
  <c r="V26" i="28"/>
  <c r="P26" i="28" s="1"/>
  <c r="R26" i="28"/>
  <c r="D26" i="28" s="1"/>
  <c r="U26" i="28"/>
  <c r="M26" i="28" s="1"/>
  <c r="T26" i="28"/>
  <c r="J26" i="28" s="1"/>
  <c r="U27" i="28"/>
  <c r="M27" i="28" s="1"/>
  <c r="V27" i="28"/>
  <c r="P27" i="28" s="1"/>
  <c r="T27" i="28"/>
  <c r="J27" i="28" s="1"/>
  <c r="R27" i="28"/>
  <c r="D27" i="28" s="1"/>
  <c r="U28" i="28"/>
  <c r="M28" i="28" s="1"/>
  <c r="R28" i="28"/>
  <c r="D28" i="28" s="1"/>
  <c r="V23" i="28"/>
  <c r="P23" i="28" s="1"/>
  <c r="E44" i="28"/>
  <c r="F44" i="28"/>
  <c r="E11" i="28"/>
  <c r="F17" i="28"/>
  <c r="E17" i="28"/>
  <c r="C18" i="28"/>
  <c r="C19" i="28"/>
  <c r="C22" i="28"/>
  <c r="B22" i="28"/>
  <c r="O24" i="28"/>
  <c r="N24" i="28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R6" i="28"/>
  <c r="D6" i="28" s="1"/>
  <c r="W7" i="28"/>
  <c r="W8" i="28"/>
  <c r="N11" i="28"/>
  <c r="U11" i="28"/>
  <c r="M11" i="28" s="1"/>
  <c r="T11" i="28"/>
  <c r="J11" i="28" s="1"/>
  <c r="H13" i="28"/>
  <c r="U15" i="28"/>
  <c r="M15" i="28" s="1"/>
  <c r="T15" i="28"/>
  <c r="J15" i="28" s="1"/>
  <c r="F10" i="28"/>
  <c r="V10" i="28"/>
  <c r="P10" i="28" s="1"/>
  <c r="R10" i="28"/>
  <c r="D10" i="28" s="1"/>
  <c r="R11" i="28"/>
  <c r="D11" i="28" s="1"/>
  <c r="F14" i="28"/>
  <c r="V14" i="28"/>
  <c r="P14" i="28" s="1"/>
  <c r="R14" i="28"/>
  <c r="D14" i="28" s="1"/>
  <c r="U14" i="28"/>
  <c r="M14" i="28" s="1"/>
  <c r="R15" i="28"/>
  <c r="D15" i="28" s="1"/>
  <c r="V17" i="28"/>
  <c r="P17" i="28" s="1"/>
  <c r="R17" i="28"/>
  <c r="D17" i="28" s="1"/>
  <c r="U17" i="28"/>
  <c r="M17" i="28" s="1"/>
  <c r="T17" i="28"/>
  <c r="J17" i="28" s="1"/>
  <c r="U18" i="28"/>
  <c r="M18" i="28" s="1"/>
  <c r="V18" i="28"/>
  <c r="P18" i="28" s="1"/>
  <c r="T18" i="28"/>
  <c r="J18" i="28" s="1"/>
  <c r="T19" i="28"/>
  <c r="J19" i="28" s="1"/>
  <c r="V19" i="28"/>
  <c r="P19" i="28" s="1"/>
  <c r="U19" i="28"/>
  <c r="M19" i="28" s="1"/>
  <c r="W21" i="28"/>
  <c r="U22" i="28"/>
  <c r="M22" i="28" s="1"/>
  <c r="T22" i="28"/>
  <c r="J22" i="28" s="1"/>
  <c r="S22" i="28"/>
  <c r="G22" i="28" s="1"/>
  <c r="K35" i="28"/>
  <c r="S46" i="28"/>
  <c r="G46" i="28" s="1"/>
  <c r="E37" i="28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K45" i="28"/>
  <c r="H48" i="28"/>
  <c r="F49" i="28"/>
  <c r="E49" i="28"/>
  <c r="I49" i="28"/>
  <c r="H49" i="28"/>
  <c r="E50" i="28"/>
  <c r="L51" i="28"/>
  <c r="K51" i="28"/>
  <c r="F53" i="28"/>
  <c r="E53" i="28"/>
  <c r="T24" i="28"/>
  <c r="J24" i="28" s="1"/>
  <c r="U24" i="28"/>
  <c r="M24" i="28" s="1"/>
  <c r="S24" i="28"/>
  <c r="G24" i="28" s="1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O37" i="28"/>
  <c r="K53" i="28"/>
  <c r="C43" i="28"/>
  <c r="C41" i="28"/>
  <c r="I37" i="28"/>
  <c r="I31" i="28"/>
  <c r="F31" i="28"/>
  <c r="E31" i="28"/>
  <c r="B31" i="28"/>
  <c r="N31" i="28"/>
  <c r="O31" i="28"/>
  <c r="I34" i="28"/>
  <c r="H34" i="28"/>
  <c r="H35" i="28"/>
  <c r="C37" i="28"/>
  <c r="L37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F48" i="28"/>
  <c r="E48" i="28"/>
  <c r="K49" i="28"/>
  <c r="B35" i="28"/>
  <c r="B41" i="28"/>
  <c r="L41" i="28"/>
  <c r="L43" i="28"/>
  <c r="K48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O34" i="28"/>
  <c r="N34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N37" i="28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F45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L53" i="28"/>
  <c r="R48" i="28"/>
  <c r="D48" i="28" s="1"/>
  <c r="V48" i="28"/>
  <c r="P48" i="28" s="1"/>
  <c r="R52" i="28"/>
  <c r="D52" i="28" s="1"/>
  <c r="V52" i="28"/>
  <c r="P52" i="28" s="1"/>
  <c r="F9" i="27"/>
  <c r="O7" i="27"/>
  <c r="N7" i="27"/>
  <c r="B11" i="27"/>
  <c r="C11" i="27" s="1"/>
  <c r="E13" i="27"/>
  <c r="F13" i="27"/>
  <c r="C7" i="27"/>
  <c r="N10" i="27"/>
  <c r="H18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E6" i="27"/>
  <c r="E7" i="27"/>
  <c r="V9" i="27"/>
  <c r="P9" i="27" s="1"/>
  <c r="R9" i="27"/>
  <c r="D9" i="27" s="1"/>
  <c r="U9" i="27"/>
  <c r="M9" i="27" s="1"/>
  <c r="V13" i="27"/>
  <c r="P13" i="27" s="1"/>
  <c r="R13" i="27"/>
  <c r="D13" i="27" s="1"/>
  <c r="U13" i="27"/>
  <c r="M13" i="27" s="1"/>
  <c r="C16" i="27"/>
  <c r="U20" i="27"/>
  <c r="M20" i="27" s="1"/>
  <c r="T20" i="27"/>
  <c r="J20" i="27" s="1"/>
  <c r="V20" i="27"/>
  <c r="P20" i="27" s="1"/>
  <c r="S20" i="27"/>
  <c r="G20" i="27" s="1"/>
  <c r="O28" i="27"/>
  <c r="N28" i="27"/>
  <c r="K28" i="27"/>
  <c r="L28" i="27"/>
  <c r="I32" i="27"/>
  <c r="H32" i="27"/>
  <c r="K39" i="27"/>
  <c r="L39" i="27"/>
  <c r="I9" i="27"/>
  <c r="O11" i="27"/>
  <c r="N11" i="27"/>
  <c r="F12" i="27"/>
  <c r="E12" i="27"/>
  <c r="I13" i="27"/>
  <c r="H13" i="27"/>
  <c r="L14" i="27"/>
  <c r="K14" i="27"/>
  <c r="F15" i="27"/>
  <c r="E15" i="27"/>
  <c r="B17" i="27"/>
  <c r="C17" i="27" s="1"/>
  <c r="O17" i="27"/>
  <c r="N17" i="27"/>
  <c r="K17" i="27"/>
  <c r="L17" i="27"/>
  <c r="F18" i="27"/>
  <c r="E18" i="27"/>
  <c r="I19" i="27"/>
  <c r="H19" i="27"/>
  <c r="I22" i="27"/>
  <c r="H22" i="27"/>
  <c r="V23" i="27"/>
  <c r="P23" i="27" s="1"/>
  <c r="R23" i="27"/>
  <c r="D23" i="27" s="1"/>
  <c r="U23" i="27"/>
  <c r="M23" i="27" s="1"/>
  <c r="S23" i="27"/>
  <c r="G23" i="27" s="1"/>
  <c r="B24" i="27"/>
  <c r="C24" i="27" s="1"/>
  <c r="B28" i="27"/>
  <c r="C28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15" i="27"/>
  <c r="K15" i="27"/>
  <c r="L52" i="27"/>
  <c r="L48" i="27"/>
  <c r="I43" i="27"/>
  <c r="H52" i="27"/>
  <c r="E51" i="27"/>
  <c r="H48" i="27"/>
  <c r="E47" i="27"/>
  <c r="I39" i="27"/>
  <c r="I51" i="27"/>
  <c r="O49" i="27"/>
  <c r="E45" i="27"/>
  <c r="H39" i="27"/>
  <c r="E34" i="27"/>
  <c r="E28" i="27"/>
  <c r="I47" i="27"/>
  <c r="H44" i="27"/>
  <c r="K43" i="27"/>
  <c r="I28" i="27"/>
  <c r="I34" i="27"/>
  <c r="O31" i="27"/>
  <c r="H28" i="27"/>
  <c r="E17" i="27"/>
  <c r="O15" i="27"/>
  <c r="L7" i="27"/>
  <c r="S10" i="27"/>
  <c r="G10" i="27" s="1"/>
  <c r="E11" i="27"/>
  <c r="K11" i="27"/>
  <c r="B12" i="27"/>
  <c r="C12" i="27" s="1"/>
  <c r="H14" i="27"/>
  <c r="N15" i="27"/>
  <c r="U16" i="27"/>
  <c r="M16" i="27" s="1"/>
  <c r="T16" i="27"/>
  <c r="J16" i="27" s="1"/>
  <c r="V16" i="27"/>
  <c r="P16" i="27" s="1"/>
  <c r="S16" i="27"/>
  <c r="G16" i="27" s="1"/>
  <c r="I17" i="27"/>
  <c r="F22" i="27"/>
  <c r="E22" i="27"/>
  <c r="T23" i="27"/>
  <c r="J23" i="27" s="1"/>
  <c r="V32" i="27"/>
  <c r="P32" i="27" s="1"/>
  <c r="R32" i="27"/>
  <c r="D32" i="27" s="1"/>
  <c r="U32" i="27"/>
  <c r="M32" i="27" s="1"/>
  <c r="S32" i="27"/>
  <c r="G32" i="27" s="1"/>
  <c r="F36" i="27"/>
  <c r="F37" i="27"/>
  <c r="N39" i="27"/>
  <c r="O39" i="27"/>
  <c r="B43" i="27"/>
  <c r="C43" i="27"/>
  <c r="N43" i="27"/>
  <c r="O43" i="27"/>
  <c r="N22" i="27"/>
  <c r="V26" i="27"/>
  <c r="P26" i="27" s="1"/>
  <c r="U26" i="27"/>
  <c r="M26" i="27" s="1"/>
  <c r="S26" i="27"/>
  <c r="G26" i="27" s="1"/>
  <c r="R26" i="27"/>
  <c r="D26" i="27" s="1"/>
  <c r="K31" i="27"/>
  <c r="U33" i="27"/>
  <c r="M33" i="27" s="1"/>
  <c r="T33" i="27"/>
  <c r="J33" i="27" s="1"/>
  <c r="V33" i="27"/>
  <c r="P33" i="27" s="1"/>
  <c r="S33" i="27"/>
  <c r="G33" i="27" s="1"/>
  <c r="K40" i="27"/>
  <c r="C41" i="27"/>
  <c r="B41" i="27"/>
  <c r="F43" i="27"/>
  <c r="E43" i="27"/>
  <c r="F44" i="27"/>
  <c r="L51" i="27"/>
  <c r="K51" i="27"/>
  <c r="O52" i="27"/>
  <c r="W8" i="27"/>
  <c r="V14" i="27"/>
  <c r="P14" i="27" s="1"/>
  <c r="R14" i="27"/>
  <c r="D14" i="27" s="1"/>
  <c r="F17" i="27"/>
  <c r="V27" i="27"/>
  <c r="P27" i="27" s="1"/>
  <c r="K34" i="27"/>
  <c r="L34" i="27"/>
  <c r="F35" i="27"/>
  <c r="E35" i="27"/>
  <c r="E36" i="27"/>
  <c r="C37" i="27"/>
  <c r="F39" i="27"/>
  <c r="E39" i="27"/>
  <c r="O41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P40" i="27" s="1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I44" i="27"/>
  <c r="F45" i="27"/>
  <c r="L47" i="27"/>
  <c r="K47" i="27"/>
  <c r="F48" i="27"/>
  <c r="F28" i="27"/>
  <c r="F34" i="27"/>
  <c r="V36" i="27"/>
  <c r="P36" i="27" s="1"/>
  <c r="R36" i="27"/>
  <c r="D36" i="27" s="1"/>
  <c r="U36" i="27"/>
  <c r="M36" i="27" s="1"/>
  <c r="T36" i="27"/>
  <c r="J36" i="27" s="1"/>
  <c r="U37" i="27"/>
  <c r="M37" i="27" s="1"/>
  <c r="V37" i="27"/>
  <c r="P37" i="27" s="1"/>
  <c r="T37" i="27"/>
  <c r="J37" i="27" s="1"/>
  <c r="T38" i="27"/>
  <c r="J38" i="27" s="1"/>
  <c r="V38" i="27"/>
  <c r="P38" i="27" s="1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D31" i="27" s="1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C51" i="27"/>
  <c r="B51" i="27"/>
  <c r="O51" i="27"/>
  <c r="N51" i="27"/>
  <c r="I52" i="27"/>
  <c r="F53" i="27"/>
  <c r="E53" i="27"/>
  <c r="I53" i="27"/>
  <c r="H53" i="27"/>
  <c r="E44" i="27"/>
  <c r="V45" i="27"/>
  <c r="P45" i="27" s="1"/>
  <c r="R45" i="27"/>
  <c r="D45" i="27" s="1"/>
  <c r="U45" i="27"/>
  <c r="M45" i="27" s="1"/>
  <c r="F47" i="27"/>
  <c r="K48" i="27"/>
  <c r="N49" i="27"/>
  <c r="F51" i="27"/>
  <c r="K52" i="27"/>
  <c r="N53" i="27"/>
  <c r="E48" i="27"/>
  <c r="R48" i="27"/>
  <c r="D48" i="27" s="1"/>
  <c r="U49" i="27"/>
  <c r="M49" i="27" s="1"/>
  <c r="E52" i="27"/>
  <c r="R52" i="27"/>
  <c r="D52" i="27" s="1"/>
  <c r="U53" i="27"/>
  <c r="M53" i="27" s="1"/>
  <c r="R49" i="27"/>
  <c r="D49" i="27" s="1"/>
  <c r="R53" i="27"/>
  <c r="D53" i="27" s="1"/>
  <c r="H12" i="26"/>
  <c r="L8" i="26"/>
  <c r="K8" i="26"/>
  <c r="B10" i="26"/>
  <c r="L12" i="26"/>
  <c r="K12" i="26"/>
  <c r="B9" i="26"/>
  <c r="C9" i="26" s="1"/>
  <c r="O9" i="26"/>
  <c r="N9" i="26"/>
  <c r="O13" i="26"/>
  <c r="N13" i="26"/>
  <c r="E17" i="26"/>
  <c r="F17" i="26"/>
  <c r="V15" i="26"/>
  <c r="P15" i="26" s="1"/>
  <c r="R15" i="26"/>
  <c r="D15" i="26" s="1"/>
  <c r="U15" i="26"/>
  <c r="M15" i="26" s="1"/>
  <c r="U16" i="26"/>
  <c r="M16" i="26" s="1"/>
  <c r="V16" i="26"/>
  <c r="P16" i="26" s="1"/>
  <c r="E27" i="26"/>
  <c r="F27" i="26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V23" i="26"/>
  <c r="P23" i="26" s="1"/>
  <c r="R23" i="26"/>
  <c r="D23" i="26" s="1"/>
  <c r="U23" i="26"/>
  <c r="M23" i="26" s="1"/>
  <c r="S23" i="26"/>
  <c r="G23" i="26" s="1"/>
  <c r="T27" i="26"/>
  <c r="J27" i="26" s="1"/>
  <c r="V27" i="26"/>
  <c r="P27" i="26" s="1"/>
  <c r="U27" i="26"/>
  <c r="M27" i="26" s="1"/>
  <c r="R27" i="26"/>
  <c r="D27" i="26" s="1"/>
  <c r="I46" i="26"/>
  <c r="H46" i="26"/>
  <c r="I38" i="26"/>
  <c r="K51" i="26"/>
  <c r="E46" i="26"/>
  <c r="H38" i="26"/>
  <c r="I34" i="26"/>
  <c r="H50" i="26"/>
  <c r="N45" i="26"/>
  <c r="C44" i="26"/>
  <c r="L43" i="26"/>
  <c r="H34" i="26"/>
  <c r="I28" i="26"/>
  <c r="O51" i="26"/>
  <c r="C46" i="26"/>
  <c r="O44" i="26"/>
  <c r="E45" i="26"/>
  <c r="N44" i="26"/>
  <c r="B44" i="26"/>
  <c r="O42" i="26"/>
  <c r="E38" i="26"/>
  <c r="E37" i="26"/>
  <c r="E36" i="26"/>
  <c r="I18" i="26"/>
  <c r="L7" i="26"/>
  <c r="K11" i="26"/>
  <c r="V11" i="26"/>
  <c r="P11" i="26" s="1"/>
  <c r="R11" i="26"/>
  <c r="D11" i="26" s="1"/>
  <c r="R12" i="26"/>
  <c r="D12" i="26" s="1"/>
  <c r="S16" i="26"/>
  <c r="G16" i="26" s="1"/>
  <c r="B18" i="26"/>
  <c r="C18" i="26" s="1"/>
  <c r="L19" i="26"/>
  <c r="B21" i="26"/>
  <c r="C21" i="26" s="1"/>
  <c r="L39" i="26"/>
  <c r="K39" i="26"/>
  <c r="T17" i="26"/>
  <c r="J17" i="26" s="1"/>
  <c r="V17" i="26"/>
  <c r="P17" i="26" s="1"/>
  <c r="I23" i="26"/>
  <c r="H23" i="26"/>
  <c r="F26" i="26"/>
  <c r="E26" i="26"/>
  <c r="B53" i="26"/>
  <c r="C53" i="26"/>
  <c r="R16" i="26"/>
  <c r="D16" i="26" s="1"/>
  <c r="R17" i="26"/>
  <c r="D17" i="26" s="1"/>
  <c r="B20" i="26"/>
  <c r="C20" i="26" s="1"/>
  <c r="B24" i="26"/>
  <c r="C24" i="26" s="1"/>
  <c r="U26" i="26"/>
  <c r="M26" i="26" s="1"/>
  <c r="V26" i="26"/>
  <c r="P26" i="26" s="1"/>
  <c r="T26" i="26"/>
  <c r="J26" i="26" s="1"/>
  <c r="R26" i="26"/>
  <c r="D26" i="26" s="1"/>
  <c r="S7" i="26"/>
  <c r="G7" i="26" s="1"/>
  <c r="S8" i="26"/>
  <c r="G8" i="26" s="1"/>
  <c r="H9" i="26"/>
  <c r="S9" i="26"/>
  <c r="G9" i="26" s="1"/>
  <c r="H10" i="26"/>
  <c r="R13" i="26"/>
  <c r="D13" i="26" s="1"/>
  <c r="S15" i="26"/>
  <c r="G15" i="26" s="1"/>
  <c r="F18" i="26"/>
  <c r="E18" i="26"/>
  <c r="N18" i="26"/>
  <c r="O18" i="26"/>
  <c r="N20" i="26"/>
  <c r="I21" i="26"/>
  <c r="H21" i="26"/>
  <c r="U24" i="26"/>
  <c r="M24" i="26" s="1"/>
  <c r="T24" i="26"/>
  <c r="J24" i="26" s="1"/>
  <c r="V24" i="26"/>
  <c r="P24" i="26" s="1"/>
  <c r="S24" i="26"/>
  <c r="G24" i="26" s="1"/>
  <c r="I35" i="26"/>
  <c r="H35" i="26"/>
  <c r="O40" i="26"/>
  <c r="I44" i="26"/>
  <c r="T7" i="26"/>
  <c r="J7" i="26" s="1"/>
  <c r="T8" i="26"/>
  <c r="J8" i="26" s="1"/>
  <c r="U9" i="26"/>
  <c r="M9" i="26" s="1"/>
  <c r="I10" i="26"/>
  <c r="O10" i="26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H18" i="26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L21" i="26"/>
  <c r="H28" i="26"/>
  <c r="V31" i="26"/>
  <c r="P31" i="26" s="1"/>
  <c r="R31" i="26"/>
  <c r="D31" i="26" s="1"/>
  <c r="T31" i="26"/>
  <c r="J31" i="26" s="1"/>
  <c r="S31" i="26"/>
  <c r="G31" i="26" s="1"/>
  <c r="U31" i="26"/>
  <c r="M31" i="26" s="1"/>
  <c r="W6" i="26"/>
  <c r="U32" i="26"/>
  <c r="M32" i="26" s="1"/>
  <c r="T32" i="26"/>
  <c r="J32" i="26" s="1"/>
  <c r="S32" i="26"/>
  <c r="G32" i="26" s="1"/>
  <c r="V32" i="26"/>
  <c r="P32" i="26" s="1"/>
  <c r="R32" i="26"/>
  <c r="D32" i="26" s="1"/>
  <c r="T33" i="26"/>
  <c r="J33" i="26" s="1"/>
  <c r="U33" i="26"/>
  <c r="M33" i="26" s="1"/>
  <c r="S33" i="26"/>
  <c r="G33" i="26" s="1"/>
  <c r="V33" i="26"/>
  <c r="P33" i="26" s="1"/>
  <c r="R33" i="26"/>
  <c r="D33" i="26" s="1"/>
  <c r="N34" i="26"/>
  <c r="O34" i="26"/>
  <c r="K34" i="26"/>
  <c r="B36" i="26"/>
  <c r="B37" i="26"/>
  <c r="K38" i="26"/>
  <c r="K45" i="26"/>
  <c r="L45" i="26"/>
  <c r="K21" i="26"/>
  <c r="K28" i="26"/>
  <c r="F34" i="26"/>
  <c r="B34" i="26"/>
  <c r="C34" i="26"/>
  <c r="F36" i="26"/>
  <c r="F37" i="26"/>
  <c r="V39" i="26"/>
  <c r="P39" i="26" s="1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P47" i="26" s="1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P52" i="26" s="1"/>
  <c r="R52" i="26"/>
  <c r="D52" i="26" s="1"/>
  <c r="U52" i="26"/>
  <c r="M52" i="26" s="1"/>
  <c r="S52" i="26"/>
  <c r="G52" i="26" s="1"/>
  <c r="F53" i="26"/>
  <c r="O21" i="26"/>
  <c r="N21" i="26"/>
  <c r="F28" i="26"/>
  <c r="E28" i="26"/>
  <c r="B28" i="26"/>
  <c r="C28" i="26" s="1"/>
  <c r="N28" i="26"/>
  <c r="O28" i="26"/>
  <c r="L35" i="26"/>
  <c r="K35" i="26"/>
  <c r="O37" i="26"/>
  <c r="N37" i="26"/>
  <c r="B38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N51" i="26"/>
  <c r="V35" i="26"/>
  <c r="P35" i="26" s="1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N49" i="26"/>
  <c r="O49" i="26"/>
  <c r="E51" i="26"/>
  <c r="H51" i="26"/>
  <c r="I51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B49" i="26"/>
  <c r="C49" i="26"/>
  <c r="O50" i="26"/>
  <c r="K50" i="26"/>
  <c r="L50" i="26"/>
  <c r="L51" i="26"/>
  <c r="V43" i="26"/>
  <c r="P43" i="26" s="1"/>
  <c r="R43" i="26"/>
  <c r="D43" i="26" s="1"/>
  <c r="F46" i="26"/>
  <c r="I50" i="26"/>
  <c r="L53" i="26"/>
  <c r="K53" i="26"/>
  <c r="F50" i="26"/>
  <c r="R51" i="26"/>
  <c r="D51" i="26" s="1"/>
  <c r="T53" i="26"/>
  <c r="J53" i="26" s="1"/>
  <c r="V12" i="25"/>
  <c r="P12" i="25" s="1"/>
  <c r="T12" i="25"/>
  <c r="J12" i="25" s="1"/>
  <c r="S12" i="25"/>
  <c r="G12" i="25" s="1"/>
  <c r="U13" i="25"/>
  <c r="M13" i="25" s="1"/>
  <c r="V13" i="25"/>
  <c r="P13" i="25" s="1"/>
  <c r="T13" i="25"/>
  <c r="J13" i="25" s="1"/>
  <c r="S13" i="25"/>
  <c r="G13" i="25" s="1"/>
  <c r="T14" i="25"/>
  <c r="J14" i="25" s="1"/>
  <c r="V14" i="25"/>
  <c r="P14" i="25" s="1"/>
  <c r="U14" i="25"/>
  <c r="M14" i="25" s="1"/>
  <c r="S14" i="25"/>
  <c r="G14" i="25" s="1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N34" i="25"/>
  <c r="B6" i="25"/>
  <c r="C6" i="25" s="1"/>
  <c r="L11" i="25"/>
  <c r="K11" i="25"/>
  <c r="F15" i="25"/>
  <c r="E15" i="25"/>
  <c r="L16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F43" i="25"/>
  <c r="C35" i="25"/>
  <c r="I19" i="25"/>
  <c r="L52" i="25"/>
  <c r="E36" i="25"/>
  <c r="H35" i="25"/>
  <c r="H19" i="25"/>
  <c r="I15" i="25"/>
  <c r="E11" i="25"/>
  <c r="L48" i="25"/>
  <c r="E44" i="25"/>
  <c r="I40" i="25"/>
  <c r="K36" i="25"/>
  <c r="L32" i="25"/>
  <c r="I31" i="25"/>
  <c r="E23" i="25"/>
  <c r="H15" i="25"/>
  <c r="I11" i="25"/>
  <c r="N10" i="25"/>
  <c r="I10" i="25"/>
  <c r="L44" i="25"/>
  <c r="H40" i="25"/>
  <c r="I36" i="25"/>
  <c r="L35" i="25"/>
  <c r="E35" i="25"/>
  <c r="K32" i="25"/>
  <c r="O31" i="25"/>
  <c r="H31" i="25"/>
  <c r="T6" i="25"/>
  <c r="J6" i="25" s="1"/>
  <c r="V6" i="25"/>
  <c r="P6" i="25" s="1"/>
  <c r="U6" i="25"/>
  <c r="M6" i="25" s="1"/>
  <c r="S6" i="25"/>
  <c r="G6" i="25" s="1"/>
  <c r="B10" i="25"/>
  <c r="K10" i="25"/>
  <c r="L10" i="25"/>
  <c r="N19" i="25"/>
  <c r="O19" i="25"/>
  <c r="L19" i="25"/>
  <c r="H20" i="25"/>
  <c r="I23" i="25"/>
  <c r="R13" i="25"/>
  <c r="D13" i="25" s="1"/>
  <c r="R14" i="25"/>
  <c r="D14" i="25" s="1"/>
  <c r="N17" i="25"/>
  <c r="E19" i="25"/>
  <c r="B19" i="25"/>
  <c r="C19" i="25" s="1"/>
  <c r="O23" i="25"/>
  <c r="H23" i="25"/>
  <c r="B31" i="25"/>
  <c r="C31" i="25"/>
  <c r="K35" i="25"/>
  <c r="V26" i="25"/>
  <c r="P26" i="25" s="1"/>
  <c r="R26" i="25"/>
  <c r="D26" i="25" s="1"/>
  <c r="U26" i="25"/>
  <c r="M26" i="25" s="1"/>
  <c r="U27" i="25"/>
  <c r="M27" i="25" s="1"/>
  <c r="V27" i="25"/>
  <c r="P27" i="25" s="1"/>
  <c r="T28" i="25"/>
  <c r="J28" i="25" s="1"/>
  <c r="V28" i="25"/>
  <c r="P28" i="25" s="1"/>
  <c r="E37" i="25"/>
  <c r="C44" i="25"/>
  <c r="B44" i="25"/>
  <c r="V46" i="25"/>
  <c r="P46" i="25" s="1"/>
  <c r="R46" i="25"/>
  <c r="D46" i="25" s="1"/>
  <c r="U46" i="25"/>
  <c r="M46" i="25" s="1"/>
  <c r="T46" i="25"/>
  <c r="J46" i="25" s="1"/>
  <c r="S46" i="25"/>
  <c r="G46" i="25" s="1"/>
  <c r="F47" i="25"/>
  <c r="F48" i="25"/>
  <c r="I49" i="25"/>
  <c r="H49" i="25"/>
  <c r="C10" i="25"/>
  <c r="V16" i="25"/>
  <c r="P16" i="25" s="1"/>
  <c r="R16" i="25"/>
  <c r="D16" i="25" s="1"/>
  <c r="F19" i="25"/>
  <c r="N23" i="25"/>
  <c r="T24" i="25"/>
  <c r="J24" i="25" s="1"/>
  <c r="U24" i="25"/>
  <c r="M24" i="25" s="1"/>
  <c r="R27" i="25"/>
  <c r="D27" i="25" s="1"/>
  <c r="R28" i="25"/>
  <c r="D28" i="25" s="1"/>
  <c r="N31" i="25"/>
  <c r="N33" i="25"/>
  <c r="F35" i="25"/>
  <c r="B36" i="25"/>
  <c r="C36" i="25"/>
  <c r="I37" i="25"/>
  <c r="H37" i="25"/>
  <c r="V38" i="25"/>
  <c r="P38" i="25" s="1"/>
  <c r="R38" i="25"/>
  <c r="D38" i="25" s="1"/>
  <c r="U38" i="25"/>
  <c r="M38" i="25" s="1"/>
  <c r="S38" i="25"/>
  <c r="G38" i="25" s="1"/>
  <c r="T38" i="25"/>
  <c r="J38" i="25" s="1"/>
  <c r="U39" i="25"/>
  <c r="M39" i="25" s="1"/>
  <c r="T39" i="25"/>
  <c r="J39" i="25" s="1"/>
  <c r="V39" i="25"/>
  <c r="P39" i="25" s="1"/>
  <c r="S39" i="25"/>
  <c r="G39" i="25" s="1"/>
  <c r="R39" i="25"/>
  <c r="D39" i="25" s="1"/>
  <c r="I41" i="25"/>
  <c r="C43" i="25"/>
  <c r="E47" i="25"/>
  <c r="I48" i="25"/>
  <c r="H48" i="25"/>
  <c r="V50" i="25"/>
  <c r="P50" i="25" s="1"/>
  <c r="R50" i="25"/>
  <c r="D50" i="25" s="1"/>
  <c r="U50" i="25"/>
  <c r="M50" i="25" s="1"/>
  <c r="T50" i="25"/>
  <c r="J50" i="25" s="1"/>
  <c r="W25" i="25"/>
  <c r="S50" i="25"/>
  <c r="G50" i="25" s="1"/>
  <c r="F52" i="25"/>
  <c r="I53" i="25"/>
  <c r="H53" i="25"/>
  <c r="O10" i="25"/>
  <c r="N11" i="25"/>
  <c r="S16" i="25"/>
  <c r="G16" i="25" s="1"/>
  <c r="B17" i="25"/>
  <c r="C17" i="25" s="1"/>
  <c r="S17" i="25"/>
  <c r="G17" i="25" s="1"/>
  <c r="S18" i="25"/>
  <c r="G18" i="25" s="1"/>
  <c r="K20" i="25"/>
  <c r="V20" i="25"/>
  <c r="P20" i="25" s="1"/>
  <c r="R20" i="25"/>
  <c r="D20" i="25" s="1"/>
  <c r="W21" i="25"/>
  <c r="F23" i="25"/>
  <c r="R24" i="25"/>
  <c r="D24" i="25" s="1"/>
  <c r="S26" i="25"/>
  <c r="G26" i="25" s="1"/>
  <c r="S27" i="25"/>
  <c r="G27" i="25" s="1"/>
  <c r="S28" i="25"/>
  <c r="G28" i="25" s="1"/>
  <c r="V32" i="25"/>
  <c r="P32" i="25" s="1"/>
  <c r="R32" i="25"/>
  <c r="D32" i="25" s="1"/>
  <c r="T32" i="25"/>
  <c r="J32" i="25" s="1"/>
  <c r="W7" i="25"/>
  <c r="O33" i="25"/>
  <c r="U33" i="25"/>
  <c r="M33" i="25" s="1"/>
  <c r="T33" i="25"/>
  <c r="J33" i="25" s="1"/>
  <c r="T34" i="25"/>
  <c r="J34" i="25" s="1"/>
  <c r="U34" i="25"/>
  <c r="M34" i="25" s="1"/>
  <c r="N35" i="25"/>
  <c r="O35" i="25"/>
  <c r="L36" i="25"/>
  <c r="V37" i="25"/>
  <c r="P37" i="25" s="1"/>
  <c r="R37" i="25"/>
  <c r="D37" i="25" s="1"/>
  <c r="U37" i="25"/>
  <c r="M37" i="25" s="1"/>
  <c r="C40" i="25"/>
  <c r="B40" i="25"/>
  <c r="O40" i="25"/>
  <c r="N40" i="25"/>
  <c r="B43" i="25"/>
  <c r="I52" i="25"/>
  <c r="H52" i="25"/>
  <c r="W8" i="25"/>
  <c r="W9" i="25"/>
  <c r="F11" i="25"/>
  <c r="T16" i="25"/>
  <c r="J16" i="25" s="1"/>
  <c r="T17" i="25"/>
  <c r="J17" i="25" s="1"/>
  <c r="S20" i="25"/>
  <c r="G20" i="25" s="1"/>
  <c r="S24" i="25"/>
  <c r="G24" i="25" s="1"/>
  <c r="T26" i="25"/>
  <c r="J26" i="25" s="1"/>
  <c r="T27" i="25"/>
  <c r="J27" i="25" s="1"/>
  <c r="U28" i="25"/>
  <c r="M28" i="25" s="1"/>
  <c r="F31" i="25"/>
  <c r="E31" i="25"/>
  <c r="R33" i="25"/>
  <c r="D33" i="25" s="1"/>
  <c r="R34" i="25"/>
  <c r="D34" i="25" s="1"/>
  <c r="B35" i="25"/>
  <c r="N36" i="25"/>
  <c r="O36" i="25"/>
  <c r="F37" i="25"/>
  <c r="I45" i="25"/>
  <c r="H45" i="25"/>
  <c r="K41" i="25"/>
  <c r="I42" i="25"/>
  <c r="H42" i="25"/>
  <c r="E43" i="25"/>
  <c r="O44" i="25"/>
  <c r="N44" i="25"/>
  <c r="K44" i="25"/>
  <c r="F45" i="25"/>
  <c r="E45" i="25"/>
  <c r="O48" i="25"/>
  <c r="N48" i="25"/>
  <c r="K48" i="25"/>
  <c r="F49" i="25"/>
  <c r="E49" i="25"/>
  <c r="L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P42" i="25" s="1"/>
  <c r="R42" i="25"/>
  <c r="D42" i="25" s="1"/>
  <c r="U42" i="25"/>
  <c r="M42" i="25" s="1"/>
  <c r="S42" i="25"/>
  <c r="G42" i="25" s="1"/>
  <c r="U43" i="25"/>
  <c r="M43" i="25" s="1"/>
  <c r="T43" i="25"/>
  <c r="J43" i="25" s="1"/>
  <c r="V43" i="25"/>
  <c r="P43" i="25" s="1"/>
  <c r="C48" i="25"/>
  <c r="B48" i="25"/>
  <c r="K49" i="25"/>
  <c r="C52" i="25"/>
  <c r="B52" i="25"/>
  <c r="K53" i="25"/>
  <c r="F36" i="25"/>
  <c r="F40" i="25"/>
  <c r="F44" i="25"/>
  <c r="N45" i="25"/>
  <c r="O47" i="25"/>
  <c r="N47" i="25"/>
  <c r="N49" i="25"/>
  <c r="O51" i="25"/>
  <c r="N51" i="25"/>
  <c r="N53" i="25"/>
  <c r="R41" i="25"/>
  <c r="D41" i="25" s="1"/>
  <c r="R45" i="25"/>
  <c r="D45" i="25" s="1"/>
  <c r="T47" i="25"/>
  <c r="J47" i="25" s="1"/>
  <c r="R49" i="25"/>
  <c r="D49" i="25" s="1"/>
  <c r="T51" i="25"/>
  <c r="J51" i="25" s="1"/>
  <c r="R53" i="25"/>
  <c r="D53" i="25" s="1"/>
  <c r="W32" i="12"/>
  <c r="W33" i="12"/>
  <c r="W34" i="12"/>
  <c r="W35" i="12"/>
  <c r="U35" i="12" s="1"/>
  <c r="W36" i="12"/>
  <c r="W37" i="12"/>
  <c r="U37" i="12" s="1"/>
  <c r="W38" i="12"/>
  <c r="U38" i="12" s="1"/>
  <c r="W39" i="12"/>
  <c r="U39" i="12" s="1"/>
  <c r="W40" i="12"/>
  <c r="W41" i="12"/>
  <c r="S41" i="12" s="1"/>
  <c r="W42" i="12"/>
  <c r="S42" i="12" s="1"/>
  <c r="W43" i="12"/>
  <c r="U43" i="12" s="1"/>
  <c r="W44" i="12"/>
  <c r="W45" i="12"/>
  <c r="W46" i="12"/>
  <c r="W47" i="12"/>
  <c r="T47" i="12" s="1"/>
  <c r="W48" i="12"/>
  <c r="W49" i="12"/>
  <c r="W50" i="12"/>
  <c r="W51" i="12"/>
  <c r="S51" i="12" s="1"/>
  <c r="W52" i="12"/>
  <c r="W53" i="12"/>
  <c r="T53" i="12" s="1"/>
  <c r="W31" i="12"/>
  <c r="W6" i="12" s="1"/>
  <c r="T32" i="12"/>
  <c r="U32" i="12"/>
  <c r="V33" i="12"/>
  <c r="T35" i="12"/>
  <c r="U36" i="12"/>
  <c r="T39" i="12"/>
  <c r="S40" i="12"/>
  <c r="T40" i="12"/>
  <c r="S43" i="12"/>
  <c r="T44" i="12"/>
  <c r="V44" i="12"/>
  <c r="S47" i="12"/>
  <c r="U48" i="12"/>
  <c r="V48" i="12"/>
  <c r="T50" i="12"/>
  <c r="R51" i="12"/>
  <c r="T52" i="12"/>
  <c r="U52" i="12"/>
  <c r="W7" i="12"/>
  <c r="T7" i="12" s="1"/>
  <c r="W12" i="12"/>
  <c r="U12" i="12" s="1"/>
  <c r="W16" i="12"/>
  <c r="U16" i="12" s="1"/>
  <c r="W18" i="12"/>
  <c r="T18" i="12" s="1"/>
  <c r="W20" i="12"/>
  <c r="U20" i="12" s="1"/>
  <c r="W23" i="12"/>
  <c r="R23" i="12" s="1"/>
  <c r="W28" i="12"/>
  <c r="U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G7" i="1"/>
  <c r="C7" i="1" s="1"/>
  <c r="G5" i="1"/>
  <c r="E5" i="1" s="1"/>
  <c r="H6" i="1"/>
  <c r="H12" i="1"/>
  <c r="I12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D23" i="1" l="1"/>
  <c r="H23" i="1"/>
  <c r="E23" i="1"/>
  <c r="E34" i="25"/>
  <c r="F34" i="25"/>
  <c r="H49" i="26"/>
  <c r="I53" i="29"/>
  <c r="H53" i="29"/>
  <c r="U18" i="29"/>
  <c r="V18" i="29"/>
  <c r="R18" i="29"/>
  <c r="B18" i="29" s="1"/>
  <c r="C18" i="29" s="1"/>
  <c r="T18" i="29"/>
  <c r="I51" i="29"/>
  <c r="H51" i="29"/>
  <c r="N12" i="29"/>
  <c r="O12" i="29"/>
  <c r="V6" i="29"/>
  <c r="S6" i="29"/>
  <c r="R6" i="29"/>
  <c r="B6" i="29" s="1"/>
  <c r="C6" i="29" s="1"/>
  <c r="U6" i="29"/>
  <c r="K6" i="29" s="1"/>
  <c r="I12" i="27"/>
  <c r="H12" i="27"/>
  <c r="H7" i="27"/>
  <c r="I7" i="27"/>
  <c r="S23" i="28"/>
  <c r="G23" i="28" s="1"/>
  <c r="T23" i="28"/>
  <c r="J23" i="28" s="1"/>
  <c r="U23" i="28"/>
  <c r="M23" i="28" s="1"/>
  <c r="L23" i="28" s="1"/>
  <c r="C34" i="28"/>
  <c r="B34" i="28"/>
  <c r="L34" i="28"/>
  <c r="K34" i="28"/>
  <c r="R27" i="27"/>
  <c r="D27" i="27" s="1"/>
  <c r="B27" i="27" s="1"/>
  <c r="C27" i="27" s="1"/>
  <c r="S27" i="27"/>
  <c r="G27" i="27" s="1"/>
  <c r="U27" i="27"/>
  <c r="M27" i="27" s="1"/>
  <c r="H6" i="27"/>
  <c r="I6" i="27"/>
  <c r="T21" i="27"/>
  <c r="J21" i="27" s="1"/>
  <c r="S21" i="27"/>
  <c r="G21" i="27" s="1"/>
  <c r="V21" i="27"/>
  <c r="P21" i="27" s="1"/>
  <c r="R21" i="27"/>
  <c r="D21" i="27" s="1"/>
  <c r="B21" i="27" s="1"/>
  <c r="C21" i="27" s="1"/>
  <c r="U21" i="27"/>
  <c r="M21" i="27" s="1"/>
  <c r="O15" i="28"/>
  <c r="N15" i="28"/>
  <c r="C10" i="26"/>
  <c r="C11" i="1"/>
  <c r="D11" i="1"/>
  <c r="H11" i="1"/>
  <c r="I11" i="1" s="1"/>
  <c r="F19" i="1"/>
  <c r="R9" i="29"/>
  <c r="S9" i="29"/>
  <c r="T9" i="29"/>
  <c r="U9" i="29"/>
  <c r="K9" i="29" s="1"/>
  <c r="N34" i="29"/>
  <c r="O34" i="29"/>
  <c r="T22" i="25"/>
  <c r="J22" i="25" s="1"/>
  <c r="U22" i="25"/>
  <c r="M22" i="25" s="1"/>
  <c r="R22" i="25"/>
  <c r="D22" i="25" s="1"/>
  <c r="B22" i="25" s="1"/>
  <c r="C22" i="25" s="1"/>
  <c r="V22" i="25"/>
  <c r="P22" i="25" s="1"/>
  <c r="L47" i="25"/>
  <c r="K47" i="25"/>
  <c r="I23" i="1"/>
  <c r="L45" i="25"/>
  <c r="H19" i="1"/>
  <c r="I19" i="1" s="1"/>
  <c r="R33" i="12"/>
  <c r="W8" i="12"/>
  <c r="U8" i="12" s="1"/>
  <c r="U33" i="12"/>
  <c r="L31" i="25"/>
  <c r="O53" i="26"/>
  <c r="O8" i="26"/>
  <c r="T27" i="27"/>
  <c r="J27" i="27" s="1"/>
  <c r="C39" i="27"/>
  <c r="H45" i="28"/>
  <c r="F39" i="29"/>
  <c r="B35" i="29"/>
  <c r="S18" i="29"/>
  <c r="E18" i="29" s="1"/>
  <c r="L21" i="29"/>
  <c r="T6" i="29"/>
  <c r="E6" i="1"/>
  <c r="D6" i="1"/>
  <c r="I6" i="1"/>
  <c r="L10" i="26"/>
  <c r="K10" i="26"/>
  <c r="S22" i="25"/>
  <c r="G22" i="25" s="1"/>
  <c r="E22" i="25" s="1"/>
  <c r="T49" i="12"/>
  <c r="W24" i="12"/>
  <c r="U24" i="12" s="1"/>
  <c r="U49" i="12"/>
  <c r="R45" i="12"/>
  <c r="S45" i="12"/>
  <c r="D8" i="1"/>
  <c r="E8" i="1"/>
  <c r="H8" i="1"/>
  <c r="I8" i="1" s="1"/>
  <c r="C24" i="1"/>
  <c r="U53" i="12"/>
  <c r="V45" i="12"/>
  <c r="T41" i="12"/>
  <c r="T37" i="12"/>
  <c r="S52" i="12"/>
  <c r="V52" i="12"/>
  <c r="R52" i="12"/>
  <c r="W27" i="12"/>
  <c r="R27" i="12" s="1"/>
  <c r="T48" i="12"/>
  <c r="R48" i="12"/>
  <c r="S48" i="12"/>
  <c r="U44" i="12"/>
  <c r="R44" i="12"/>
  <c r="S44" i="12"/>
  <c r="W19" i="12"/>
  <c r="T19" i="12" s="1"/>
  <c r="R40" i="12"/>
  <c r="U40" i="12"/>
  <c r="R36" i="12"/>
  <c r="S36" i="12"/>
  <c r="T36" i="12"/>
  <c r="W11" i="12"/>
  <c r="T11" i="12" s="1"/>
  <c r="R32" i="12"/>
  <c r="S32" i="12"/>
  <c r="B51" i="25"/>
  <c r="K15" i="25"/>
  <c r="R23" i="28"/>
  <c r="D23" i="28" s="1"/>
  <c r="C13" i="28"/>
  <c r="N13" i="28"/>
  <c r="O13" i="28"/>
  <c r="T25" i="26"/>
  <c r="J25" i="26" s="1"/>
  <c r="S25" i="26"/>
  <c r="G25" i="26" s="1"/>
  <c r="R25" i="26"/>
  <c r="D25" i="26" s="1"/>
  <c r="B25" i="26" s="1"/>
  <c r="C25" i="26" s="1"/>
  <c r="V25" i="26"/>
  <c r="P25" i="26" s="1"/>
  <c r="U25" i="26"/>
  <c r="M25" i="26" s="1"/>
  <c r="B38" i="27"/>
  <c r="T18" i="25"/>
  <c r="J18" i="25" s="1"/>
  <c r="R18" i="25"/>
  <c r="D18" i="25" s="1"/>
  <c r="B18" i="25" s="1"/>
  <c r="C18" i="25" s="1"/>
  <c r="V18" i="25"/>
  <c r="P18" i="25" s="1"/>
  <c r="B47" i="25"/>
  <c r="F51" i="25"/>
  <c r="E10" i="25"/>
  <c r="U12" i="25"/>
  <c r="M12" i="25" s="1"/>
  <c r="N48" i="26"/>
  <c r="H11" i="26"/>
  <c r="N18" i="27"/>
  <c r="K12" i="27"/>
  <c r="O43" i="28"/>
  <c r="V28" i="28"/>
  <c r="P28" i="28" s="1"/>
  <c r="O28" i="28" s="1"/>
  <c r="F28" i="28"/>
  <c r="N8" i="29"/>
  <c r="I34" i="29"/>
  <c r="O12" i="26"/>
  <c r="N12" i="26"/>
  <c r="U14" i="29"/>
  <c r="R14" i="29"/>
  <c r="V14" i="29"/>
  <c r="U6" i="28"/>
  <c r="M6" i="28" s="1"/>
  <c r="T6" i="28"/>
  <c r="J6" i="28" s="1"/>
  <c r="E46" i="27"/>
  <c r="F46" i="27"/>
  <c r="V51" i="12"/>
  <c r="U18" i="25"/>
  <c r="M18" i="25" s="1"/>
  <c r="K6" i="27"/>
  <c r="S6" i="28"/>
  <c r="G6" i="28" s="1"/>
  <c r="F6" i="28" s="1"/>
  <c r="E34" i="28"/>
  <c r="T28" i="28"/>
  <c r="J28" i="28" s="1"/>
  <c r="K53" i="29"/>
  <c r="S9" i="28"/>
  <c r="G9" i="28" s="1"/>
  <c r="U9" i="28"/>
  <c r="M9" i="28" s="1"/>
  <c r="T9" i="28"/>
  <c r="J9" i="28" s="1"/>
  <c r="R9" i="28"/>
  <c r="D9" i="28" s="1"/>
  <c r="V9" i="28"/>
  <c r="P9" i="28" s="1"/>
  <c r="T12" i="28"/>
  <c r="J12" i="28" s="1"/>
  <c r="U12" i="28"/>
  <c r="M12" i="28" s="1"/>
  <c r="R12" i="28"/>
  <c r="D12" i="28" s="1"/>
  <c r="B12" i="28" s="1"/>
  <c r="C12" i="28" s="1"/>
  <c r="V12" i="28"/>
  <c r="P12" i="28" s="1"/>
  <c r="S12" i="28"/>
  <c r="G12" i="28" s="1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E26" i="29"/>
  <c r="F26" i="29"/>
  <c r="O17" i="29"/>
  <c r="N17" i="29"/>
  <c r="B9" i="29"/>
  <c r="C9" i="29" s="1"/>
  <c r="O52" i="29"/>
  <c r="N52" i="29"/>
  <c r="C46" i="29"/>
  <c r="B46" i="29"/>
  <c r="C36" i="29"/>
  <c r="B36" i="29"/>
  <c r="L27" i="29"/>
  <c r="K27" i="29"/>
  <c r="F14" i="29"/>
  <c r="E14" i="29"/>
  <c r="B12" i="29"/>
  <c r="C12" i="29" s="1"/>
  <c r="O44" i="29"/>
  <c r="N44" i="29"/>
  <c r="E40" i="29"/>
  <c r="F40" i="29"/>
  <c r="E22" i="29"/>
  <c r="F22" i="29"/>
  <c r="H6" i="29"/>
  <c r="I6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10" i="29"/>
  <c r="E44" i="29"/>
  <c r="F44" i="29"/>
  <c r="I44" i="29"/>
  <c r="H44" i="29"/>
  <c r="T7" i="29"/>
  <c r="S7" i="29"/>
  <c r="V7" i="29"/>
  <c r="U7" i="29"/>
  <c r="R7" i="29"/>
  <c r="C32" i="29"/>
  <c r="B32" i="29"/>
  <c r="E6" i="29"/>
  <c r="F6" i="29"/>
  <c r="C40" i="29"/>
  <c r="B40" i="29"/>
  <c r="L6" i="29"/>
  <c r="E42" i="29"/>
  <c r="F42" i="29"/>
  <c r="L26" i="29"/>
  <c r="K26" i="29"/>
  <c r="L17" i="29"/>
  <c r="K17" i="29"/>
  <c r="I9" i="29"/>
  <c r="O50" i="29"/>
  <c r="N50" i="29"/>
  <c r="L46" i="29"/>
  <c r="K46" i="29"/>
  <c r="L23" i="29"/>
  <c r="K23" i="29"/>
  <c r="F18" i="29"/>
  <c r="B20" i="29"/>
  <c r="C20" i="29" s="1"/>
  <c r="I32" i="29"/>
  <c r="H32" i="29"/>
  <c r="B13" i="29"/>
  <c r="C13" i="29" s="1"/>
  <c r="E9" i="29"/>
  <c r="F9" i="29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V19" i="29"/>
  <c r="U19" i="29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E17" i="29"/>
  <c r="F17" i="29"/>
  <c r="L13" i="29"/>
  <c r="K13" i="29"/>
  <c r="T15" i="29"/>
  <c r="V15" i="29"/>
  <c r="S15" i="29"/>
  <c r="R15" i="29"/>
  <c r="U15" i="29"/>
  <c r="O40" i="29"/>
  <c r="N40" i="29"/>
  <c r="L22" i="29"/>
  <c r="K22" i="29"/>
  <c r="I42" i="29"/>
  <c r="H42" i="29"/>
  <c r="B26" i="29"/>
  <c r="C26" i="29" s="1"/>
  <c r="B17" i="29"/>
  <c r="C17" i="29" s="1"/>
  <c r="L9" i="29"/>
  <c r="I50" i="28"/>
  <c r="H50" i="28"/>
  <c r="O38" i="28"/>
  <c r="N38" i="28"/>
  <c r="L22" i="28"/>
  <c r="K22" i="28"/>
  <c r="I17" i="28"/>
  <c r="H17" i="28"/>
  <c r="T8" i="28"/>
  <c r="J8" i="28" s="1"/>
  <c r="S8" i="28"/>
  <c r="G8" i="28" s="1"/>
  <c r="R8" i="28"/>
  <c r="D8" i="28" s="1"/>
  <c r="V8" i="28"/>
  <c r="P8" i="28" s="1"/>
  <c r="U8" i="28"/>
  <c r="M8" i="28" s="1"/>
  <c r="N33" i="28"/>
  <c r="O33" i="28"/>
  <c r="N32" i="28"/>
  <c r="O32" i="28"/>
  <c r="E23" i="28"/>
  <c r="F23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P21" i="28" s="1"/>
  <c r="R21" i="28"/>
  <c r="D21" i="28" s="1"/>
  <c r="T21" i="28"/>
  <c r="J21" i="28" s="1"/>
  <c r="S21" i="28"/>
  <c r="G21" i="28" s="1"/>
  <c r="U21" i="28"/>
  <c r="M21" i="28" s="1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M7" i="28" s="1"/>
  <c r="S7" i="28"/>
  <c r="G7" i="28" s="1"/>
  <c r="R7" i="28"/>
  <c r="D7" i="28" s="1"/>
  <c r="V7" i="28"/>
  <c r="P7" i="28" s="1"/>
  <c r="T7" i="28"/>
  <c r="J7" i="28" s="1"/>
  <c r="F33" i="28"/>
  <c r="E33" i="28"/>
  <c r="E32" i="28"/>
  <c r="F32" i="28"/>
  <c r="O23" i="28"/>
  <c r="N23" i="28"/>
  <c r="B28" i="28"/>
  <c r="C28" i="28" s="1"/>
  <c r="C27" i="28"/>
  <c r="B27" i="28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C15" i="28"/>
  <c r="B15" i="28"/>
  <c r="B10" i="28"/>
  <c r="C10" i="28" s="1"/>
  <c r="L32" i="28"/>
  <c r="K32" i="28"/>
  <c r="I28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/>
  <c r="B14" i="28"/>
  <c r="C14" i="28" s="1"/>
  <c r="L15" i="28"/>
  <c r="K15" i="28"/>
  <c r="L11" i="28"/>
  <c r="K11" i="28"/>
  <c r="B6" i="28"/>
  <c r="C6" i="28"/>
  <c r="H33" i="28"/>
  <c r="I33" i="28"/>
  <c r="I32" i="28"/>
  <c r="H32" i="28"/>
  <c r="H23" i="28"/>
  <c r="I23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G25" i="28" s="1"/>
  <c r="U25" i="28"/>
  <c r="M25" i="28" s="1"/>
  <c r="T25" i="28"/>
  <c r="J25" i="28" s="1"/>
  <c r="R25" i="28"/>
  <c r="D25" i="28" s="1"/>
  <c r="V25" i="28"/>
  <c r="P25" i="28" s="1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N28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/>
  <c r="L27" i="27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27" i="27"/>
  <c r="I27" i="27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E27" i="27"/>
  <c r="F27" i="27"/>
  <c r="S8" i="27"/>
  <c r="G8" i="27" s="1"/>
  <c r="V8" i="27"/>
  <c r="P8" i="27" s="1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20" i="26"/>
  <c r="E20" i="26"/>
  <c r="F13" i="26"/>
  <c r="E13" i="26"/>
  <c r="E15" i="26"/>
  <c r="F15" i="26"/>
  <c r="O11" i="26"/>
  <c r="N11" i="26"/>
  <c r="I27" i="26"/>
  <c r="H27" i="26"/>
  <c r="O23" i="26"/>
  <c r="N23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P22" i="26" s="1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P14" i="26" s="1"/>
  <c r="N39" i="26"/>
  <c r="O39" i="26"/>
  <c r="K33" i="26"/>
  <c r="L33" i="26"/>
  <c r="F32" i="26"/>
  <c r="E32" i="26"/>
  <c r="L31" i="26"/>
  <c r="K31" i="26"/>
  <c r="N31" i="26"/>
  <c r="O31" i="26"/>
  <c r="H20" i="26"/>
  <c r="I20" i="26"/>
  <c r="B19" i="26"/>
  <c r="C19" i="26" s="1"/>
  <c r="K17" i="26"/>
  <c r="L17" i="26"/>
  <c r="F12" i="26"/>
  <c r="E12" i="26"/>
  <c r="K9" i="26"/>
  <c r="L9" i="26"/>
  <c r="E24" i="26"/>
  <c r="F24" i="26"/>
  <c r="B13" i="26"/>
  <c r="C13" i="26" s="1"/>
  <c r="F8" i="26"/>
  <c r="E8" i="26"/>
  <c r="O26" i="26"/>
  <c r="N26" i="26"/>
  <c r="C17" i="26"/>
  <c r="B17" i="26"/>
  <c r="O17" i="26"/>
  <c r="N17" i="26"/>
  <c r="E16" i="26"/>
  <c r="F16" i="26"/>
  <c r="B27" i="26"/>
  <c r="C27" i="26" s="1"/>
  <c r="E23" i="26"/>
  <c r="F23" i="26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H16" i="26"/>
  <c r="I16" i="26"/>
  <c r="E11" i="26"/>
  <c r="F11" i="26"/>
  <c r="H8" i="26"/>
  <c r="I8" i="26"/>
  <c r="O24" i="26"/>
  <c r="N24" i="26"/>
  <c r="E7" i="26"/>
  <c r="F7" i="26"/>
  <c r="L26" i="26"/>
  <c r="K26" i="26"/>
  <c r="B16" i="26"/>
  <c r="C16" i="26" s="1"/>
  <c r="I17" i="26"/>
  <c r="H17" i="26"/>
  <c r="B12" i="26"/>
  <c r="C12" i="26" s="1"/>
  <c r="K27" i="26"/>
  <c r="L27" i="26"/>
  <c r="L23" i="26"/>
  <c r="K23" i="26"/>
  <c r="H13" i="26"/>
  <c r="I13" i="26"/>
  <c r="L15" i="26"/>
  <c r="K15" i="26"/>
  <c r="C47" i="26"/>
  <c r="B47" i="26"/>
  <c r="H41" i="26"/>
  <c r="I41" i="26"/>
  <c r="F33" i="26"/>
  <c r="E33" i="26"/>
  <c r="C31" i="26"/>
  <c r="B31" i="26"/>
  <c r="I19" i="26"/>
  <c r="H19" i="26"/>
  <c r="L24" i="26"/>
  <c r="K24" i="26"/>
  <c r="I26" i="26"/>
  <c r="H26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E19" i="26"/>
  <c r="F19" i="26"/>
  <c r="I15" i="26"/>
  <c r="H15" i="26"/>
  <c r="I7" i="26"/>
  <c r="H7" i="26"/>
  <c r="H24" i="26"/>
  <c r="I24" i="26"/>
  <c r="E9" i="26"/>
  <c r="F9" i="26"/>
  <c r="B26" i="26"/>
  <c r="C26" i="26" s="1"/>
  <c r="B11" i="26"/>
  <c r="C11" i="26"/>
  <c r="O27" i="26"/>
  <c r="N27" i="26"/>
  <c r="B23" i="26"/>
  <c r="C23" i="26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F22" i="25"/>
  <c r="L37" i="25"/>
  <c r="K37" i="25"/>
  <c r="H33" i="25"/>
  <c r="I33" i="25"/>
  <c r="I32" i="25"/>
  <c r="H32" i="25"/>
  <c r="U21" i="25"/>
  <c r="M21" i="25" s="1"/>
  <c r="S21" i="25"/>
  <c r="G21" i="25" s="1"/>
  <c r="R21" i="25"/>
  <c r="D21" i="25" s="1"/>
  <c r="V21" i="25"/>
  <c r="P21" i="25" s="1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K18" i="25"/>
  <c r="L18" i="25"/>
  <c r="U9" i="25"/>
  <c r="M9" i="25" s="1"/>
  <c r="R9" i="25"/>
  <c r="D9" i="25" s="1"/>
  <c r="V9" i="25"/>
  <c r="P9" i="25" s="1"/>
  <c r="T9" i="25"/>
  <c r="J9" i="25" s="1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P8" i="25" s="1"/>
  <c r="R8" i="25"/>
  <c r="D8" i="25" s="1"/>
  <c r="U8" i="25"/>
  <c r="M8" i="25" s="1"/>
  <c r="T8" i="25"/>
  <c r="J8" i="25" s="1"/>
  <c r="S8" i="25"/>
  <c r="G8" i="25" s="1"/>
  <c r="I34" i="25"/>
  <c r="H34" i="25"/>
  <c r="S7" i="25"/>
  <c r="G7" i="25" s="1"/>
  <c r="V7" i="25"/>
  <c r="P7" i="25" s="1"/>
  <c r="U7" i="25"/>
  <c r="M7" i="25" s="1"/>
  <c r="T7" i="25"/>
  <c r="J7" i="25" s="1"/>
  <c r="R7" i="25"/>
  <c r="D7" i="25" s="1"/>
  <c r="E28" i="25"/>
  <c r="F28" i="25"/>
  <c r="E16" i="25"/>
  <c r="F16" i="25"/>
  <c r="S25" i="25"/>
  <c r="G25" i="25" s="1"/>
  <c r="U25" i="25"/>
  <c r="M25" i="25" s="1"/>
  <c r="T25" i="25"/>
  <c r="J25" i="25" s="1"/>
  <c r="R25" i="25"/>
  <c r="D25" i="25" s="1"/>
  <c r="V25" i="25"/>
  <c r="P25" i="25" s="1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K12" i="25"/>
  <c r="C18" i="1"/>
  <c r="E22" i="1"/>
  <c r="C14" i="1"/>
  <c r="W22" i="12"/>
  <c r="T22" i="12" s="1"/>
  <c r="U51" i="12"/>
  <c r="V47" i="12"/>
  <c r="R43" i="12"/>
  <c r="S39" i="12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W15" i="12"/>
  <c r="T15" i="12" s="1"/>
  <c r="W10" i="12"/>
  <c r="T10" i="12" s="1"/>
  <c r="T51" i="12"/>
  <c r="U47" i="12"/>
  <c r="V43" i="12"/>
  <c r="T42" i="12"/>
  <c r="V40" i="12"/>
  <c r="R39" i="12"/>
  <c r="V36" i="12"/>
  <c r="R35" i="12"/>
  <c r="V32" i="12"/>
  <c r="F22" i="1"/>
  <c r="D14" i="1"/>
  <c r="H18" i="1"/>
  <c r="I18" i="1" s="1"/>
  <c r="R47" i="12"/>
  <c r="S35" i="12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T43" i="12"/>
  <c r="V39" i="12"/>
  <c r="V35" i="12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R50" i="12"/>
  <c r="V50" i="12"/>
  <c r="R46" i="12"/>
  <c r="T46" i="12"/>
  <c r="U46" i="12"/>
  <c r="R42" i="12"/>
  <c r="U42" i="12"/>
  <c r="R38" i="12"/>
  <c r="S38" i="12"/>
  <c r="R34" i="12"/>
  <c r="S34" i="12"/>
  <c r="T34" i="12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W21" i="12"/>
  <c r="T21" i="12" s="1"/>
  <c r="W17" i="12"/>
  <c r="T17" i="12" s="1"/>
  <c r="W13" i="12"/>
  <c r="T13" i="12" s="1"/>
  <c r="W9" i="12"/>
  <c r="T9" i="12" s="1"/>
  <c r="S50" i="12"/>
  <c r="T38" i="12"/>
  <c r="U34" i="12"/>
  <c r="R53" i="12"/>
  <c r="V53" i="12"/>
  <c r="S53" i="12"/>
  <c r="R49" i="12"/>
  <c r="V49" i="12"/>
  <c r="S49" i="12"/>
  <c r="T45" i="12"/>
  <c r="U45" i="12"/>
  <c r="U41" i="12"/>
  <c r="R41" i="12"/>
  <c r="V41" i="12"/>
  <c r="R37" i="12"/>
  <c r="V37" i="12"/>
  <c r="S37" i="12"/>
  <c r="S33" i="12"/>
  <c r="T33" i="12"/>
  <c r="H24" i="1"/>
  <c r="I24" i="1" s="1"/>
  <c r="I22" i="1"/>
  <c r="F14" i="1"/>
  <c r="F10" i="1"/>
  <c r="E18" i="1"/>
  <c r="D22" i="1"/>
  <c r="S46" i="12"/>
  <c r="S23" i="12"/>
  <c r="V20" i="12"/>
  <c r="V16" i="12"/>
  <c r="U13" i="12"/>
  <c r="R12" i="12"/>
  <c r="V8" i="12"/>
  <c r="U25" i="12"/>
  <c r="R24" i="12"/>
  <c r="S19" i="12"/>
  <c r="V13" i="12"/>
  <c r="S12" i="12"/>
  <c r="R9" i="12"/>
  <c r="V25" i="12"/>
  <c r="S24" i="12"/>
  <c r="R20" i="12"/>
  <c r="R16" i="12"/>
  <c r="V12" i="12"/>
  <c r="R8" i="12"/>
  <c r="V24" i="12"/>
  <c r="S20" i="12"/>
  <c r="S16" i="12"/>
  <c r="R13" i="12"/>
  <c r="S8" i="12"/>
  <c r="V28" i="12"/>
  <c r="R28" i="12"/>
  <c r="F26" i="1"/>
  <c r="E26" i="1"/>
  <c r="D26" i="1"/>
  <c r="C26" i="1"/>
  <c r="S28" i="12"/>
  <c r="F21" i="1"/>
  <c r="C21" i="1"/>
  <c r="D21" i="1"/>
  <c r="E15" i="1"/>
  <c r="C15" i="1"/>
  <c r="H15" i="1"/>
  <c r="I15" i="1" s="1"/>
  <c r="F15" i="1"/>
  <c r="D15" i="1"/>
  <c r="U17" i="12"/>
  <c r="T28" i="12"/>
  <c r="V26" i="12"/>
  <c r="S25" i="12"/>
  <c r="T24" i="12"/>
  <c r="U23" i="12"/>
  <c r="R22" i="12"/>
  <c r="S21" i="12"/>
  <c r="T20" i="12"/>
  <c r="V18" i="12"/>
  <c r="R18" i="12"/>
  <c r="S17" i="12"/>
  <c r="T16" i="12"/>
  <c r="U15" i="12"/>
  <c r="V14" i="12"/>
  <c r="R14" i="12"/>
  <c r="S13" i="12"/>
  <c r="T12" i="12"/>
  <c r="U11" i="12"/>
  <c r="V10" i="12"/>
  <c r="S9" i="12"/>
  <c r="T8" i="12"/>
  <c r="V46" i="12"/>
  <c r="V42" i="12"/>
  <c r="V38" i="12"/>
  <c r="V34" i="12"/>
  <c r="U26" i="12"/>
  <c r="T23" i="12"/>
  <c r="U22" i="12"/>
  <c r="U18" i="12"/>
  <c r="U14" i="12"/>
  <c r="V23" i="12"/>
  <c r="R19" i="12"/>
  <c r="S18" i="12"/>
  <c r="V15" i="12"/>
  <c r="R15" i="12"/>
  <c r="S14" i="12"/>
  <c r="V11" i="12"/>
  <c r="R11" i="12"/>
  <c r="S10" i="12"/>
  <c r="S15" i="12"/>
  <c r="S11" i="12"/>
  <c r="U7" i="12"/>
  <c r="V7" i="12"/>
  <c r="R7" i="12"/>
  <c r="S7" i="12"/>
  <c r="H9" i="29" l="1"/>
  <c r="I12" i="29"/>
  <c r="H12" i="29"/>
  <c r="I20" i="29"/>
  <c r="H20" i="29"/>
  <c r="N12" i="28"/>
  <c r="O12" i="28"/>
  <c r="F9" i="28"/>
  <c r="E9" i="28"/>
  <c r="S26" i="12"/>
  <c r="U27" i="12"/>
  <c r="R17" i="12"/>
  <c r="V17" i="12"/>
  <c r="S27" i="12"/>
  <c r="V27" i="12"/>
  <c r="K23" i="28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H25" i="26"/>
  <c r="I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/>
  <c r="C14" i="29"/>
  <c r="B14" i="29"/>
  <c r="F25" i="26"/>
  <c r="E25" i="26"/>
  <c r="H22" i="25"/>
  <c r="I22" i="25"/>
  <c r="O21" i="27"/>
  <c r="N21" i="27"/>
  <c r="V19" i="12"/>
  <c r="R21" i="12"/>
  <c r="S22" i="12"/>
  <c r="U10" i="12"/>
  <c r="R10" i="12"/>
  <c r="U19" i="12"/>
  <c r="V22" i="12"/>
  <c r="R26" i="12"/>
  <c r="T27" i="12"/>
  <c r="V9" i="12"/>
  <c r="V21" i="12"/>
  <c r="U9" i="12"/>
  <c r="U21" i="12"/>
  <c r="R25" i="12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E15" i="29"/>
  <c r="F15" i="29"/>
  <c r="H7" i="29"/>
  <c r="I7" i="29"/>
  <c r="O15" i="29"/>
  <c r="N15" i="29"/>
  <c r="E19" i="29"/>
  <c r="F19" i="29"/>
  <c r="K7" i="29"/>
  <c r="L7" i="29"/>
  <c r="B15" i="29"/>
  <c r="C15" i="29" s="1"/>
  <c r="F7" i="29"/>
  <c r="E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/>
  <c r="I22" i="26"/>
  <c r="H22" i="26"/>
  <c r="F22" i="26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I18" i="29" l="1"/>
  <c r="H23" i="29"/>
  <c r="I23" i="29"/>
  <c r="I10" i="29"/>
  <c r="H10" i="29"/>
  <c r="G4" i="1"/>
  <c r="V31" i="12"/>
  <c r="H13" i="29" l="1"/>
  <c r="I13" i="29"/>
  <c r="I26" i="29"/>
  <c r="H26" i="29"/>
  <c r="H21" i="29"/>
  <c r="I21" i="29"/>
  <c r="R31" i="12"/>
  <c r="S31" i="12"/>
  <c r="T31" i="12"/>
  <c r="U31" i="12"/>
  <c r="I16" i="29" l="1"/>
  <c r="H16" i="29"/>
  <c r="H24" i="29"/>
  <c r="I24" i="29"/>
  <c r="K3" i="12"/>
  <c r="H31" i="1"/>
  <c r="I31" i="1" s="1"/>
  <c r="H4" i="1"/>
  <c r="I4" i="1" s="1"/>
  <c r="I27" i="29" l="1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I22" i="29" l="1"/>
  <c r="H22" i="29"/>
  <c r="F4" i="1"/>
  <c r="I25" i="29" l="1"/>
  <c r="H25" i="29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S6" i="12"/>
  <c r="R6" i="12"/>
  <c r="U6" i="12"/>
  <c r="V6" i="12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<sst xmlns="http://schemas.openxmlformats.org/spreadsheetml/2006/main" count="758" uniqueCount="89">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</sst>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3" borderId="2" applyNumberFormat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164" fontId="2" fillId="3" borderId="0" xfId="2" applyNumberFormat="1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164" fontId="6" fillId="3" borderId="0" xfId="2" applyNumberFormat="1" applyFont="1" applyBorder="1"/>
    <xf numFmtId="164" fontId="2" fillId="3" borderId="1" xfId="2" applyNumberFormat="1" applyFont="1" applyBorder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164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6" fontId="22" fillId="3" borderId="2" xfId="2" applyNumberFormat="1" applyFont="1"/>
    <xf numFmtId="0" fontId="22" fillId="3" borderId="2" xfId="2" applyNumberFormat="1" applyFont="1"/>
    <xf numFmtId="166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6" fontId="22" fillId="3" borderId="0" xfId="1" applyNumberFormat="1" applyFont="1" applyFill="1" applyBorder="1"/>
    <xf numFmtId="165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6" fontId="22" fillId="3" borderId="4" xfId="2" applyNumberFormat="1" applyFont="1" applyBorder="1"/>
    <xf numFmtId="165" fontId="22" fillId="2" borderId="7" xfId="1" applyFont="1" applyFill="1" applyBorder="1"/>
    <xf numFmtId="0" fontId="22" fillId="3" borderId="8" xfId="2" applyFont="1" applyBorder="1"/>
    <xf numFmtId="165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/>
    <xf numFmtId="164" fontId="17" fillId="0" borderId="3" xfId="0" applyNumberFormat="1" applyFon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5" fontId="22" fillId="2" borderId="3" xfId="1" applyFont="1" applyFill="1" applyBorder="1"/>
    <xf numFmtId="166" fontId="22" fillId="3" borderId="3" xfId="2" applyNumberFormat="1" applyFont="1" applyBorder="1"/>
    <xf numFmtId="1" fontId="22" fillId="3" borderId="3" xfId="2" applyNumberFormat="1" applyFont="1" applyBorder="1"/>
    <xf numFmtId="166" fontId="22" fillId="3" borderId="3" xfId="1" applyNumberFormat="1" applyFont="1" applyFill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4" x14ac:dyDescent="0.3"/>
  <cols>
    <col min="1" max="1" width="46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9" max="9" width="10.88671875" customWidth="1"/>
  </cols>
  <sheetData>
    <row r="1" spans="1:9" ht="15.6" x14ac:dyDescent="0.3">
      <c r="A1" s="6" t="s">
        <v>14</v>
      </c>
      <c r="F1" s="23" t="s">
        <v>42</v>
      </c>
      <c r="G1" s="20">
        <v>0.03</v>
      </c>
    </row>
    <row r="2" spans="1:9" ht="43.2" x14ac:dyDescent="0.3">
      <c r="A2" s="45"/>
      <c r="B2" s="46" t="s">
        <v>15</v>
      </c>
      <c r="C2" s="45"/>
      <c r="D2" s="45"/>
      <c r="E2" s="45"/>
      <c r="F2" s="45"/>
      <c r="G2" s="45"/>
      <c r="H2" s="41" t="s">
        <v>77</v>
      </c>
      <c r="I2" s="44" t="s">
        <v>78</v>
      </c>
    </row>
    <row r="3" spans="1:9" x14ac:dyDescent="0.3">
      <c r="A3" s="42"/>
      <c r="B3" s="7"/>
      <c r="C3" s="43" t="s">
        <v>0</v>
      </c>
      <c r="D3" s="43" t="s">
        <v>1</v>
      </c>
      <c r="E3" s="43" t="s">
        <v>2</v>
      </c>
      <c r="F3" s="43" t="s">
        <v>3</v>
      </c>
      <c r="G3" s="43" t="s">
        <v>4</v>
      </c>
    </row>
    <row r="4" spans="1:9" x14ac:dyDescent="0.3">
      <c r="A4" s="24" t="s">
        <v>40</v>
      </c>
      <c r="B4" s="37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">
      <c r="A5" s="35" t="s">
        <v>41</v>
      </c>
      <c r="B5" s="39"/>
      <c r="C5" s="36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">
      <c r="A6" s="35" t="s">
        <v>45</v>
      </c>
      <c r="B6" s="39"/>
      <c r="C6" s="36">
        <f t="shared" si="0"/>
        <v>178.125</v>
      </c>
      <c r="D6" s="24">
        <f t="shared" si="1"/>
        <v>249.37499999999997</v>
      </c>
      <c r="E6" s="26">
        <f t="shared" si="2"/>
        <v>285</v>
      </c>
      <c r="F6" s="24">
        <f t="shared" si="3"/>
        <v>356.25</v>
      </c>
      <c r="G6" s="27">
        <f t="shared" ref="G6:G26" si="6">G33*0.75</f>
        <v>356.25</v>
      </c>
      <c r="H6" s="31">
        <f t="shared" si="4"/>
        <v>10.6875</v>
      </c>
      <c r="I6" s="31">
        <f t="shared" si="5"/>
        <v>366.9375</v>
      </c>
    </row>
    <row r="7" spans="1:9" x14ac:dyDescent="0.3">
      <c r="A7" s="35" t="s">
        <v>46</v>
      </c>
      <c r="B7" s="39"/>
      <c r="C7" s="36">
        <f t="shared" si="0"/>
        <v>180</v>
      </c>
      <c r="D7" s="24">
        <f t="shared" si="1"/>
        <v>251.99999999999997</v>
      </c>
      <c r="E7" s="26">
        <f t="shared" si="2"/>
        <v>288</v>
      </c>
      <c r="F7" s="24">
        <f t="shared" si="3"/>
        <v>360</v>
      </c>
      <c r="G7" s="27">
        <f t="shared" si="6"/>
        <v>360</v>
      </c>
      <c r="H7" s="31">
        <f t="shared" si="4"/>
        <v>10.799999999999999</v>
      </c>
      <c r="I7" s="31">
        <f t="shared" si="5"/>
        <v>370.8</v>
      </c>
    </row>
    <row r="8" spans="1:9" x14ac:dyDescent="0.3">
      <c r="A8" s="24" t="s">
        <v>43</v>
      </c>
      <c r="B8" s="38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">
      <c r="A9" s="24" t="s">
        <v>44</v>
      </c>
      <c r="B9" s="24"/>
      <c r="C9" s="25">
        <f t="shared" si="0"/>
        <v>285</v>
      </c>
      <c r="D9" s="24">
        <f t="shared" si="1"/>
        <v>399</v>
      </c>
      <c r="E9" s="26">
        <f t="shared" si="2"/>
        <v>456</v>
      </c>
      <c r="F9" s="24">
        <f t="shared" si="3"/>
        <v>570</v>
      </c>
      <c r="G9" s="27">
        <f t="shared" si="6"/>
        <v>570</v>
      </c>
      <c r="H9" s="31">
        <f t="shared" si="4"/>
        <v>17.099999999999998</v>
      </c>
      <c r="I9" s="31">
        <f t="shared" si="5"/>
        <v>587.1</v>
      </c>
    </row>
    <row r="10" spans="1:9" x14ac:dyDescent="0.3">
      <c r="A10" s="24" t="s">
        <v>51</v>
      </c>
      <c r="B10" s="24"/>
      <c r="C10" s="25">
        <f t="shared" si="0"/>
        <v>300</v>
      </c>
      <c r="D10" s="24">
        <f t="shared" si="1"/>
        <v>420</v>
      </c>
      <c r="E10" s="26">
        <f t="shared" si="2"/>
        <v>480</v>
      </c>
      <c r="F10" s="24">
        <f t="shared" si="3"/>
        <v>600</v>
      </c>
      <c r="G10" s="27">
        <f t="shared" si="6"/>
        <v>600</v>
      </c>
      <c r="H10" s="31">
        <f t="shared" si="4"/>
        <v>18</v>
      </c>
      <c r="I10" s="31">
        <f t="shared" si="5"/>
        <v>618</v>
      </c>
    </row>
    <row r="11" spans="1:9" x14ac:dyDescent="0.3">
      <c r="A11" s="24" t="s">
        <v>47</v>
      </c>
      <c r="B11" s="24"/>
      <c r="C11" s="25">
        <f t="shared" si="0"/>
        <v>318.75</v>
      </c>
      <c r="D11" s="24">
        <f t="shared" si="1"/>
        <v>446.25</v>
      </c>
      <c r="E11" s="26">
        <f t="shared" si="2"/>
        <v>510</v>
      </c>
      <c r="F11" s="24">
        <f t="shared" si="3"/>
        <v>637.5</v>
      </c>
      <c r="G11" s="27">
        <f t="shared" si="6"/>
        <v>637.5</v>
      </c>
      <c r="H11" s="31">
        <f t="shared" si="4"/>
        <v>19.125</v>
      </c>
      <c r="I11" s="31">
        <f t="shared" si="5"/>
        <v>656.625</v>
      </c>
    </row>
    <row r="12" spans="1:9" x14ac:dyDescent="0.3">
      <c r="A12" s="24" t="s">
        <v>48</v>
      </c>
      <c r="B12" s="24"/>
      <c r="C12" s="25">
        <f t="shared" si="0"/>
        <v>375</v>
      </c>
      <c r="D12" s="24">
        <f t="shared" si="1"/>
        <v>525</v>
      </c>
      <c r="E12" s="26">
        <f t="shared" si="2"/>
        <v>600</v>
      </c>
      <c r="F12" s="24">
        <f t="shared" si="3"/>
        <v>750</v>
      </c>
      <c r="G12" s="27">
        <f t="shared" si="6"/>
        <v>750</v>
      </c>
      <c r="H12" s="31">
        <f t="shared" si="4"/>
        <v>22.5</v>
      </c>
      <c r="I12" s="31">
        <f t="shared" si="5"/>
        <v>772.5</v>
      </c>
    </row>
    <row r="13" spans="1:9" x14ac:dyDescent="0.3">
      <c r="A13" s="24" t="s">
        <v>49</v>
      </c>
      <c r="B13" s="24"/>
      <c r="C13" s="25">
        <f t="shared" si="0"/>
        <v>196.875</v>
      </c>
      <c r="D13" s="24">
        <f t="shared" si="1"/>
        <v>275.625</v>
      </c>
      <c r="E13" s="26">
        <f t="shared" si="2"/>
        <v>315</v>
      </c>
      <c r="F13" s="24">
        <f t="shared" si="3"/>
        <v>393.75</v>
      </c>
      <c r="G13" s="27">
        <f t="shared" si="6"/>
        <v>393.75</v>
      </c>
      <c r="H13" s="31">
        <f t="shared" si="4"/>
        <v>11.8125</v>
      </c>
      <c r="I13" s="31">
        <f t="shared" si="5"/>
        <v>405.5625</v>
      </c>
    </row>
    <row r="14" spans="1:9" x14ac:dyDescent="0.3">
      <c r="A14" s="24" t="s">
        <v>50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">
      <c r="A15" s="24" t="s">
        <v>52</v>
      </c>
      <c r="B15" s="24"/>
      <c r="C15" s="25">
        <f t="shared" si="0"/>
        <v>202.5</v>
      </c>
      <c r="D15" s="24">
        <f t="shared" si="1"/>
        <v>283.5</v>
      </c>
      <c r="E15" s="26">
        <f t="shared" si="2"/>
        <v>324</v>
      </c>
      <c r="F15" s="24">
        <f t="shared" si="3"/>
        <v>405</v>
      </c>
      <c r="G15" s="27">
        <f t="shared" si="6"/>
        <v>405</v>
      </c>
      <c r="H15" s="31">
        <f t="shared" si="4"/>
        <v>12.15</v>
      </c>
      <c r="I15" s="31">
        <f t="shared" si="5"/>
        <v>417.15</v>
      </c>
    </row>
    <row r="16" spans="1:9" x14ac:dyDescent="0.3">
      <c r="A16" s="24" t="s">
        <v>53</v>
      </c>
      <c r="B16" s="24"/>
      <c r="C16" s="25">
        <f t="shared" si="0"/>
        <v>225</v>
      </c>
      <c r="D16" s="24">
        <f t="shared" si="1"/>
        <v>315</v>
      </c>
      <c r="E16" s="26">
        <f t="shared" si="2"/>
        <v>360</v>
      </c>
      <c r="F16" s="24">
        <f t="shared" si="3"/>
        <v>450</v>
      </c>
      <c r="G16" s="27">
        <f t="shared" si="6"/>
        <v>450</v>
      </c>
      <c r="H16" s="31">
        <f t="shared" si="4"/>
        <v>13.5</v>
      </c>
      <c r="I16" s="31">
        <f t="shared" si="5"/>
        <v>463.5</v>
      </c>
    </row>
    <row r="17" spans="1:9" x14ac:dyDescent="0.3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">
      <c r="A20" s="24" t="s">
        <v>59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">
      <c r="A21" s="32" t="s">
        <v>60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">
      <c r="A22" s="33" t="s">
        <v>54</v>
      </c>
      <c r="B22" s="40"/>
      <c r="C22" s="36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">
      <c r="A23" s="33" t="s">
        <v>55</v>
      </c>
      <c r="B23" s="40"/>
      <c r="C23" s="36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">
      <c r="A24" s="33" t="s">
        <v>56</v>
      </c>
      <c r="B24" s="40"/>
      <c r="C24" s="36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">
      <c r="A25" s="33" t="s">
        <v>57</v>
      </c>
      <c r="B25" s="40"/>
      <c r="C25" s="36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">
      <c r="A26" s="33" t="s">
        <v>58</v>
      </c>
      <c r="B26" s="40"/>
      <c r="C26" s="36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">
      <c r="A27" s="33"/>
      <c r="B27" s="40"/>
      <c r="C27" s="36"/>
      <c r="D27" s="24"/>
      <c r="E27" s="26"/>
      <c r="F27" s="24"/>
      <c r="G27" s="30"/>
      <c r="H27" s="31"/>
      <c r="I27" s="31"/>
    </row>
    <row r="28" spans="1:9" x14ac:dyDescent="0.3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">
      <c r="A30" s="32"/>
      <c r="B30" s="28"/>
      <c r="C30" s="56" t="s">
        <v>0</v>
      </c>
      <c r="D30" s="56" t="s">
        <v>1</v>
      </c>
      <c r="E30" s="56" t="s">
        <v>2</v>
      </c>
      <c r="F30" s="56" t="s">
        <v>3</v>
      </c>
      <c r="G30" s="56" t="s">
        <v>4</v>
      </c>
      <c r="H30" s="31" t="s">
        <v>5</v>
      </c>
      <c r="I30" s="31" t="s">
        <v>5</v>
      </c>
    </row>
    <row r="31" spans="1:9" x14ac:dyDescent="0.3">
      <c r="A31" s="33" t="s">
        <v>40</v>
      </c>
      <c r="B31" s="57"/>
      <c r="C31" s="58">
        <f>G31*50%</f>
        <v>225</v>
      </c>
      <c r="D31" s="33">
        <f>G31*70%</f>
        <v>315</v>
      </c>
      <c r="E31" s="59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">
      <c r="A32" s="33" t="s">
        <v>41</v>
      </c>
      <c r="B32" s="57"/>
      <c r="C32" s="58">
        <f>G32*50%</f>
        <v>226</v>
      </c>
      <c r="D32" s="60">
        <f>G32*70%</f>
        <v>316.39999999999998</v>
      </c>
      <c r="E32" s="59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">
      <c r="A33" s="33" t="s">
        <v>45</v>
      </c>
      <c r="B33" s="57"/>
      <c r="C33" s="58">
        <f t="shared" ref="C33:C49" si="9">G33*50%</f>
        <v>237.5</v>
      </c>
      <c r="D33" s="60">
        <f t="shared" ref="D33:D49" si="10">G33*70%</f>
        <v>332.5</v>
      </c>
      <c r="E33" s="59">
        <f t="shared" ref="E33:E49" si="11">G33*80%</f>
        <v>380</v>
      </c>
      <c r="F33" s="33">
        <f t="shared" ref="F33:F53" si="12">G33*100%</f>
        <v>475</v>
      </c>
      <c r="G33" s="33">
        <v>475</v>
      </c>
      <c r="H33" s="31">
        <f t="shared" si="7"/>
        <v>14.25</v>
      </c>
      <c r="I33" s="31">
        <f t="shared" si="8"/>
        <v>489.25</v>
      </c>
    </row>
    <row r="34" spans="1:9" x14ac:dyDescent="0.3">
      <c r="A34" s="33" t="s">
        <v>46</v>
      </c>
      <c r="B34" s="57"/>
      <c r="C34" s="58">
        <f t="shared" si="9"/>
        <v>240</v>
      </c>
      <c r="D34" s="60">
        <f t="shared" si="10"/>
        <v>336</v>
      </c>
      <c r="E34" s="59">
        <f t="shared" si="11"/>
        <v>384</v>
      </c>
      <c r="F34" s="33">
        <f t="shared" si="12"/>
        <v>480</v>
      </c>
      <c r="G34" s="33">
        <v>480</v>
      </c>
      <c r="H34" s="31">
        <f t="shared" si="7"/>
        <v>14.399999999999999</v>
      </c>
      <c r="I34" s="31">
        <f t="shared" si="8"/>
        <v>494.4</v>
      </c>
    </row>
    <row r="35" spans="1:9" x14ac:dyDescent="0.3">
      <c r="A35" s="33" t="s">
        <v>43</v>
      </c>
      <c r="B35" s="33"/>
      <c r="C35" s="58">
        <f t="shared" si="9"/>
        <v>375</v>
      </c>
      <c r="D35" s="60">
        <f t="shared" si="10"/>
        <v>525</v>
      </c>
      <c r="E35" s="59">
        <f t="shared" si="11"/>
        <v>600</v>
      </c>
      <c r="F35" s="33">
        <f t="shared" si="12"/>
        <v>750</v>
      </c>
      <c r="G35" s="33">
        <v>750</v>
      </c>
      <c r="H35" s="31">
        <f t="shared" si="7"/>
        <v>22.5</v>
      </c>
      <c r="I35" s="31">
        <f t="shared" si="8"/>
        <v>772.5</v>
      </c>
    </row>
    <row r="36" spans="1:9" x14ac:dyDescent="0.3">
      <c r="A36" s="33" t="s">
        <v>44</v>
      </c>
      <c r="B36" s="33"/>
      <c r="C36" s="58">
        <f t="shared" si="9"/>
        <v>380</v>
      </c>
      <c r="D36" s="60">
        <f t="shared" si="10"/>
        <v>532</v>
      </c>
      <c r="E36" s="59">
        <f t="shared" si="11"/>
        <v>608</v>
      </c>
      <c r="F36" s="33">
        <f t="shared" si="12"/>
        <v>760</v>
      </c>
      <c r="G36" s="33">
        <v>760</v>
      </c>
      <c r="H36" s="31">
        <f t="shared" si="7"/>
        <v>22.8</v>
      </c>
      <c r="I36" s="31">
        <f t="shared" si="8"/>
        <v>782.8</v>
      </c>
    </row>
    <row r="37" spans="1:9" x14ac:dyDescent="0.3">
      <c r="A37" s="33" t="s">
        <v>51</v>
      </c>
      <c r="B37" s="33"/>
      <c r="C37" s="58">
        <f t="shared" si="9"/>
        <v>400</v>
      </c>
      <c r="D37" s="60">
        <f t="shared" si="10"/>
        <v>560</v>
      </c>
      <c r="E37" s="59">
        <f t="shared" si="11"/>
        <v>640</v>
      </c>
      <c r="F37" s="33">
        <f t="shared" si="12"/>
        <v>800</v>
      </c>
      <c r="G37" s="33">
        <v>800</v>
      </c>
      <c r="H37" s="31">
        <f t="shared" si="7"/>
        <v>24</v>
      </c>
      <c r="I37" s="31">
        <f t="shared" si="8"/>
        <v>824</v>
      </c>
    </row>
    <row r="38" spans="1:9" x14ac:dyDescent="0.3">
      <c r="A38" s="33" t="s">
        <v>47</v>
      </c>
      <c r="B38" s="33"/>
      <c r="C38" s="58">
        <f t="shared" si="9"/>
        <v>425</v>
      </c>
      <c r="D38" s="60">
        <f t="shared" si="10"/>
        <v>595</v>
      </c>
      <c r="E38" s="59">
        <f t="shared" si="11"/>
        <v>680</v>
      </c>
      <c r="F38" s="33">
        <f t="shared" si="12"/>
        <v>850</v>
      </c>
      <c r="G38" s="33">
        <v>850</v>
      </c>
      <c r="H38" s="31">
        <f t="shared" si="7"/>
        <v>25.5</v>
      </c>
      <c r="I38" s="31">
        <f t="shared" si="8"/>
        <v>875.5</v>
      </c>
    </row>
    <row r="39" spans="1:9" x14ac:dyDescent="0.3">
      <c r="A39" s="33" t="s">
        <v>48</v>
      </c>
      <c r="B39" s="33"/>
      <c r="C39" s="58">
        <f t="shared" si="9"/>
        <v>500</v>
      </c>
      <c r="D39" s="60">
        <f t="shared" si="10"/>
        <v>700</v>
      </c>
      <c r="E39" s="59">
        <f t="shared" si="11"/>
        <v>800</v>
      </c>
      <c r="F39" s="33">
        <f t="shared" si="12"/>
        <v>1000</v>
      </c>
      <c r="G39" s="33">
        <v>1000</v>
      </c>
      <c r="H39" s="31">
        <f t="shared" si="7"/>
        <v>30</v>
      </c>
      <c r="I39" s="31">
        <f t="shared" si="8"/>
        <v>1030</v>
      </c>
    </row>
    <row r="40" spans="1:9" x14ac:dyDescent="0.3">
      <c r="A40" s="33" t="s">
        <v>49</v>
      </c>
      <c r="B40" s="33"/>
      <c r="C40" s="58">
        <f t="shared" si="9"/>
        <v>262.5</v>
      </c>
      <c r="D40" s="60">
        <f t="shared" si="10"/>
        <v>367.5</v>
      </c>
      <c r="E40" s="59">
        <f t="shared" si="11"/>
        <v>420</v>
      </c>
      <c r="F40" s="33">
        <f t="shared" si="12"/>
        <v>525</v>
      </c>
      <c r="G40" s="33">
        <v>525</v>
      </c>
      <c r="H40" s="31">
        <f t="shared" si="7"/>
        <v>15.75</v>
      </c>
      <c r="I40" s="31">
        <f t="shared" si="8"/>
        <v>540.75</v>
      </c>
    </row>
    <row r="41" spans="1:9" x14ac:dyDescent="0.3">
      <c r="A41" s="33" t="s">
        <v>50</v>
      </c>
      <c r="B41" s="33"/>
      <c r="C41" s="58">
        <f t="shared" si="9"/>
        <v>275</v>
      </c>
      <c r="D41" s="60">
        <f t="shared" si="10"/>
        <v>385</v>
      </c>
      <c r="E41" s="59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">
      <c r="A42" s="33" t="s">
        <v>52</v>
      </c>
      <c r="B42" s="33"/>
      <c r="C42" s="58">
        <f t="shared" si="9"/>
        <v>270</v>
      </c>
      <c r="D42" s="60">
        <f t="shared" si="10"/>
        <v>378</v>
      </c>
      <c r="E42" s="59">
        <f t="shared" si="11"/>
        <v>432</v>
      </c>
      <c r="F42" s="33">
        <f t="shared" si="12"/>
        <v>540</v>
      </c>
      <c r="G42" s="33">
        <v>540</v>
      </c>
      <c r="H42" s="31">
        <f t="shared" si="7"/>
        <v>16.2</v>
      </c>
      <c r="I42" s="31">
        <f t="shared" si="8"/>
        <v>556.20000000000005</v>
      </c>
    </row>
    <row r="43" spans="1:9" x14ac:dyDescent="0.3">
      <c r="A43" s="33" t="s">
        <v>53</v>
      </c>
      <c r="B43" s="33"/>
      <c r="C43" s="58">
        <f t="shared" si="9"/>
        <v>300</v>
      </c>
      <c r="D43" s="60">
        <f t="shared" si="10"/>
        <v>420</v>
      </c>
      <c r="E43" s="59">
        <f t="shared" si="11"/>
        <v>480</v>
      </c>
      <c r="F43" s="33">
        <f t="shared" si="12"/>
        <v>600</v>
      </c>
      <c r="G43" s="33">
        <v>600</v>
      </c>
      <c r="H43" s="31">
        <f t="shared" si="7"/>
        <v>18</v>
      </c>
      <c r="I43" s="31">
        <f t="shared" si="8"/>
        <v>618</v>
      </c>
    </row>
    <row r="44" spans="1:9" x14ac:dyDescent="0.3">
      <c r="A44" s="33" t="s">
        <v>26</v>
      </c>
      <c r="B44" s="33"/>
      <c r="C44" s="58">
        <f t="shared" si="9"/>
        <v>200</v>
      </c>
      <c r="D44" s="60">
        <f t="shared" si="10"/>
        <v>280</v>
      </c>
      <c r="E44" s="59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">
      <c r="A45" s="33" t="s">
        <v>25</v>
      </c>
      <c r="B45" s="33"/>
      <c r="C45" s="58">
        <f t="shared" si="9"/>
        <v>150</v>
      </c>
      <c r="D45" s="60">
        <f t="shared" si="10"/>
        <v>210</v>
      </c>
      <c r="E45" s="59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">
      <c r="A46" s="33" t="s">
        <v>24</v>
      </c>
      <c r="B46" s="33"/>
      <c r="C46" s="58">
        <f t="shared" si="9"/>
        <v>112.5</v>
      </c>
      <c r="D46" s="60">
        <f t="shared" si="10"/>
        <v>157.5</v>
      </c>
      <c r="E46" s="59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">
      <c r="A47" s="33" t="s">
        <v>59</v>
      </c>
      <c r="B47" s="33"/>
      <c r="C47" s="58">
        <f t="shared" si="9"/>
        <v>375</v>
      </c>
      <c r="D47" s="60">
        <f t="shared" si="10"/>
        <v>525</v>
      </c>
      <c r="E47" s="59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">
      <c r="A48" s="33" t="s">
        <v>60</v>
      </c>
      <c r="B48" s="33"/>
      <c r="C48" s="58">
        <f t="shared" si="9"/>
        <v>400</v>
      </c>
      <c r="D48" s="60">
        <f t="shared" si="10"/>
        <v>560</v>
      </c>
      <c r="E48" s="59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">
      <c r="A49" s="33" t="s">
        <v>54</v>
      </c>
      <c r="B49" s="33"/>
      <c r="C49" s="58">
        <f t="shared" si="9"/>
        <v>200</v>
      </c>
      <c r="D49" s="60">
        <f t="shared" si="10"/>
        <v>280</v>
      </c>
      <c r="E49" s="59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">
      <c r="A50" s="34" t="s">
        <v>55</v>
      </c>
      <c r="B50" s="33"/>
      <c r="C50" s="58">
        <f t="shared" ref="C50:C53" si="13">G50*50%</f>
        <v>205</v>
      </c>
      <c r="D50" s="60">
        <f t="shared" ref="D50:D53" si="14">G50*70%</f>
        <v>287</v>
      </c>
      <c r="E50" s="59">
        <f t="shared" ref="E50:E53" si="15"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">
      <c r="A51" s="34" t="s">
        <v>56</v>
      </c>
      <c r="B51" s="41"/>
      <c r="C51" s="58">
        <f t="shared" si="13"/>
        <v>225</v>
      </c>
      <c r="D51" s="60">
        <f t="shared" si="14"/>
        <v>315</v>
      </c>
      <c r="E51" s="59">
        <f t="shared" si="15"/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">
      <c r="A52" s="34" t="s">
        <v>57</v>
      </c>
      <c r="B52" s="41"/>
      <c r="C52" s="58">
        <f t="shared" si="13"/>
        <v>250</v>
      </c>
      <c r="D52" s="60">
        <f t="shared" si="14"/>
        <v>350</v>
      </c>
      <c r="E52" s="59">
        <f t="shared" si="15"/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">
      <c r="A53" s="34" t="s">
        <v>58</v>
      </c>
      <c r="B53" s="41"/>
      <c r="C53" s="58">
        <f t="shared" si="13"/>
        <v>400</v>
      </c>
      <c r="D53" s="60">
        <f t="shared" si="14"/>
        <v>560</v>
      </c>
      <c r="E53" s="59">
        <f t="shared" si="15"/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tabSelected="1" topLeftCell="A12" workbookViewId="0">
      <selection activeCell="P6" sqref="P6:P28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f>11.45/12</f>
        <v>0.95416666666666661</v>
      </c>
      <c r="E3" s="16"/>
      <c r="F3" s="16"/>
      <c r="G3" s="16">
        <f>11.63/12</f>
        <v>0.96916666666666673</v>
      </c>
      <c r="H3" s="16"/>
      <c r="I3" s="16">
        <f>11.65/12</f>
        <v>0.97083333333333333</v>
      </c>
      <c r="J3" s="16" t="s">
        <v>34</v>
      </c>
      <c r="K3" s="22">
        <f>(100+K2)</f>
        <v>103</v>
      </c>
      <c r="L3" s="16"/>
      <c r="M3" s="16">
        <f>11.66/12</f>
        <v>0.97166666666666668</v>
      </c>
      <c r="N3" s="16"/>
      <c r="O3" s="16"/>
      <c r="P3" s="16">
        <f>11.55/12</f>
        <v>0.96250000000000002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114.32109374999999</v>
      </c>
      <c r="C6" s="50">
        <f>D6-B6</f>
        <v>3.4296328125000031</v>
      </c>
      <c r="D6" s="51">
        <f>(R6+R6*$K$2/100)*$D$3</f>
        <v>117.75072656249999</v>
      </c>
      <c r="E6" s="50">
        <f>VALUE(G6*100/$K$3)</f>
        <v>196.58334375000001</v>
      </c>
      <c r="F6" s="50">
        <f>VALUE(G6*$K$2/$K$3)</f>
        <v>5.897500312500001</v>
      </c>
      <c r="G6" s="51">
        <f>(S6+S6*$K$2/100)*$G$3</f>
        <v>202.48084406250001</v>
      </c>
      <c r="H6" s="52">
        <f>VALUE(J6*100/$K$3)</f>
        <v>262.12500000000006</v>
      </c>
      <c r="I6" s="52">
        <f>VALUE(J6*$K$2/$K$3)</f>
        <v>7.8637500000000014</v>
      </c>
      <c r="J6" s="51">
        <f>(T6+T6*$K$2/100)*$I$3</f>
        <v>269.98875000000004</v>
      </c>
      <c r="K6" s="52">
        <f>VALUE(M6*100/$K$3)</f>
        <v>327.44559375000006</v>
      </c>
      <c r="L6" s="52">
        <f>VALUE(M6*$K$2/$K$3)</f>
        <v>9.8233678125000008</v>
      </c>
      <c r="M6" s="51">
        <f>(U6+U6*$K$2/100)*$M$3</f>
        <v>337.26896156250001</v>
      </c>
      <c r="N6" s="53">
        <f>VALUE(P6*100/$K$3)</f>
        <v>389.8125</v>
      </c>
      <c r="O6" s="53">
        <f>VALUE(P6*$K$2/$K$3)</f>
        <v>11.694374999999999</v>
      </c>
      <c r="P6" s="51">
        <f>(V6+V6*$K$2/100)*$P$3</f>
        <v>401.50687499999998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114.82918749999997</v>
      </c>
      <c r="C7" s="50">
        <f t="shared" ref="C7:C28" si="1">D7-B7</f>
        <v>3.4448756250000088</v>
      </c>
      <c r="D7" s="51">
        <f t="shared" ref="D7:D28" si="2">(R7+R7*$K$2/100)*$D$3</f>
        <v>118.27406312499998</v>
      </c>
      <c r="E7" s="50">
        <f t="shared" ref="E7:E28" si="3">VALUE(G7*100/$K$3)</f>
        <v>197.45704750000002</v>
      </c>
      <c r="F7" s="50">
        <f t="shared" ref="F7:F28" si="4">VALUE(G7*$K$2/$K$3)</f>
        <v>5.9237114250000005</v>
      </c>
      <c r="G7" s="51">
        <f t="shared" ref="G7:G28" si="5">(S7+S7*$K$2/100)*$G$3</f>
        <v>203.38075892500001</v>
      </c>
      <c r="H7" s="52">
        <f t="shared" ref="H7:H28" si="6">VALUE(J7*100/$K$3)</f>
        <v>263.28999999999996</v>
      </c>
      <c r="I7" s="52">
        <f t="shared" ref="I7:I28" si="7">VALUE(J7*$K$2/$K$3)</f>
        <v>7.8986999999999998</v>
      </c>
      <c r="J7" s="51">
        <f t="shared" ref="J7:J28" si="8">(T7+T7*$K$2/100)*$I$3</f>
        <v>271.18869999999998</v>
      </c>
      <c r="K7" s="52">
        <f t="shared" ref="K7:K28" si="9">VALUE(M7*100/$K$3)</f>
        <v>328.90090750000002</v>
      </c>
      <c r="L7" s="52">
        <f t="shared" ref="L7:L28" si="10">VALUE(M7*$K$2/$K$3)</f>
        <v>9.8670272250000011</v>
      </c>
      <c r="M7" s="51">
        <f t="shared" ref="M7:M28" si="11">(U7+U7*$K$2/100)*$M$3</f>
        <v>338.76793472500003</v>
      </c>
      <c r="N7" s="53">
        <f t="shared" ref="N7:N28" si="12">VALUE(P7*100/$K$3)</f>
        <v>391.54500000000002</v>
      </c>
      <c r="O7" s="53">
        <f t="shared" ref="O7:O28" si="13">VALUE(P7*$K$2/$K$3)</f>
        <v>11.746350000000001</v>
      </c>
      <c r="P7" s="51">
        <f t="shared" ref="P7:P28" si="14">(V7+V7*$K$2/100)*$P$3</f>
        <v>403.29135000000002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120.67226562499999</v>
      </c>
      <c r="C8" s="50">
        <f t="shared" si="1"/>
        <v>3.6201679687499961</v>
      </c>
      <c r="D8" s="51">
        <f t="shared" si="2"/>
        <v>124.29243359374999</v>
      </c>
      <c r="E8" s="50">
        <f t="shared" si="3"/>
        <v>207.50464062500001</v>
      </c>
      <c r="F8" s="50">
        <f t="shared" si="4"/>
        <v>6.2251392187499999</v>
      </c>
      <c r="G8" s="51">
        <f t="shared" si="5"/>
        <v>213.72977984375001</v>
      </c>
      <c r="H8" s="52">
        <f t="shared" si="6"/>
        <v>276.68750000000006</v>
      </c>
      <c r="I8" s="52">
        <f t="shared" si="7"/>
        <v>8.3006250000000001</v>
      </c>
      <c r="J8" s="51">
        <f t="shared" si="8"/>
        <v>284.98812500000003</v>
      </c>
      <c r="K8" s="52">
        <f t="shared" si="9"/>
        <v>345.63701562500006</v>
      </c>
      <c r="L8" s="52">
        <f t="shared" si="10"/>
        <v>10.369110468750002</v>
      </c>
      <c r="M8" s="51">
        <f t="shared" si="11"/>
        <v>356.00612609375003</v>
      </c>
      <c r="N8" s="53">
        <f t="shared" si="12"/>
        <v>411.46875</v>
      </c>
      <c r="O8" s="53">
        <f t="shared" si="13"/>
        <v>12.3440625</v>
      </c>
      <c r="P8" s="51">
        <f t="shared" si="14"/>
        <v>423.81281250000001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121.94249999999998</v>
      </c>
      <c r="C9" s="50">
        <f t="shared" si="1"/>
        <v>3.6582750000000033</v>
      </c>
      <c r="D9" s="51">
        <f t="shared" si="2"/>
        <v>125.60077499999998</v>
      </c>
      <c r="E9" s="50">
        <f t="shared" si="3"/>
        <v>209.68889999999999</v>
      </c>
      <c r="F9" s="50">
        <f t="shared" si="4"/>
        <v>6.290667</v>
      </c>
      <c r="G9" s="51">
        <f t="shared" si="5"/>
        <v>215.979567</v>
      </c>
      <c r="H9" s="52">
        <f t="shared" si="6"/>
        <v>279.59999999999997</v>
      </c>
      <c r="I9" s="52">
        <f t="shared" si="7"/>
        <v>8.3879999999999999</v>
      </c>
      <c r="J9" s="51">
        <f t="shared" si="8"/>
        <v>287.988</v>
      </c>
      <c r="K9" s="52">
        <f t="shared" si="9"/>
        <v>349.27530000000002</v>
      </c>
      <c r="L9" s="52">
        <f t="shared" si="10"/>
        <v>10.478259000000001</v>
      </c>
      <c r="M9" s="51">
        <f t="shared" si="11"/>
        <v>359.75355900000005</v>
      </c>
      <c r="N9" s="53">
        <f t="shared" si="12"/>
        <v>415.8</v>
      </c>
      <c r="O9" s="53">
        <f t="shared" si="13"/>
        <v>12.474000000000002</v>
      </c>
      <c r="P9" s="51">
        <f t="shared" si="14"/>
        <v>428.274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190.53515625</v>
      </c>
      <c r="C10" s="50">
        <f t="shared" si="1"/>
        <v>5.7160546874999909</v>
      </c>
      <c r="D10" s="51">
        <f t="shared" si="2"/>
        <v>196.25121093749999</v>
      </c>
      <c r="E10" s="50">
        <f t="shared" si="3"/>
        <v>327.63890625000005</v>
      </c>
      <c r="F10" s="50">
        <f t="shared" si="4"/>
        <v>9.8291671875000013</v>
      </c>
      <c r="G10" s="51">
        <f t="shared" si="5"/>
        <v>337.46807343750004</v>
      </c>
      <c r="H10" s="52">
        <f t="shared" si="6"/>
        <v>436.875</v>
      </c>
      <c r="I10" s="52">
        <f t="shared" si="7"/>
        <v>13.106249999999999</v>
      </c>
      <c r="J10" s="51">
        <f t="shared" si="8"/>
        <v>449.98124999999999</v>
      </c>
      <c r="K10" s="52">
        <f t="shared" si="9"/>
        <v>545.74265624999987</v>
      </c>
      <c r="L10" s="52">
        <f t="shared" si="10"/>
        <v>16.372279687499997</v>
      </c>
      <c r="M10" s="51">
        <f t="shared" si="11"/>
        <v>562.11493593749992</v>
      </c>
      <c r="N10" s="53">
        <f t="shared" si="12"/>
        <v>649.6875</v>
      </c>
      <c r="O10" s="53">
        <f t="shared" si="13"/>
        <v>19.490625000000001</v>
      </c>
      <c r="P10" s="51">
        <f t="shared" si="14"/>
        <v>669.17812500000002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193.07562499999997</v>
      </c>
      <c r="C11" s="50">
        <f t="shared" si="1"/>
        <v>5.7922687500000052</v>
      </c>
      <c r="D11" s="51">
        <f t="shared" si="2"/>
        <v>198.86789374999998</v>
      </c>
      <c r="E11" s="50">
        <f t="shared" si="3"/>
        <v>332.00742500000001</v>
      </c>
      <c r="F11" s="50">
        <f t="shared" si="4"/>
        <v>9.9602227500000016</v>
      </c>
      <c r="G11" s="51">
        <f t="shared" si="5"/>
        <v>341.96764775000003</v>
      </c>
      <c r="H11" s="52">
        <f t="shared" si="6"/>
        <v>442.7</v>
      </c>
      <c r="I11" s="52">
        <f t="shared" si="7"/>
        <v>13.281000000000001</v>
      </c>
      <c r="J11" s="51">
        <f t="shared" si="8"/>
        <v>455.98099999999999</v>
      </c>
      <c r="K11" s="52">
        <f t="shared" si="9"/>
        <v>553.01922500000001</v>
      </c>
      <c r="L11" s="52">
        <f t="shared" si="10"/>
        <v>16.59057675</v>
      </c>
      <c r="M11" s="51">
        <f t="shared" si="11"/>
        <v>569.60980174999997</v>
      </c>
      <c r="N11" s="53">
        <f t="shared" si="12"/>
        <v>658.35</v>
      </c>
      <c r="O11" s="53">
        <f t="shared" si="13"/>
        <v>19.750499999999999</v>
      </c>
      <c r="P11" s="51">
        <f t="shared" si="14"/>
        <v>678.10050000000001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203.23749999999995</v>
      </c>
      <c r="C12" s="50">
        <f t="shared" si="1"/>
        <v>6.0971250000000055</v>
      </c>
      <c r="D12" s="51">
        <f t="shared" si="2"/>
        <v>209.33462499999996</v>
      </c>
      <c r="E12" s="50">
        <f t="shared" si="3"/>
        <v>349.48149999999998</v>
      </c>
      <c r="F12" s="50">
        <f t="shared" si="4"/>
        <v>10.484444999999999</v>
      </c>
      <c r="G12" s="51">
        <f t="shared" si="5"/>
        <v>359.96594499999998</v>
      </c>
      <c r="H12" s="52">
        <f t="shared" si="6"/>
        <v>465.99999999999994</v>
      </c>
      <c r="I12" s="52">
        <f t="shared" si="7"/>
        <v>13.979999999999999</v>
      </c>
      <c r="J12" s="51">
        <f t="shared" si="8"/>
        <v>479.97999999999996</v>
      </c>
      <c r="K12" s="52">
        <f t="shared" si="9"/>
        <v>582.12549999999999</v>
      </c>
      <c r="L12" s="52">
        <f t="shared" si="10"/>
        <v>17.463764999999999</v>
      </c>
      <c r="M12" s="51">
        <f t="shared" si="11"/>
        <v>599.58926499999995</v>
      </c>
      <c r="N12" s="53">
        <f t="shared" si="12"/>
        <v>693.00000000000011</v>
      </c>
      <c r="O12" s="53">
        <f t="shared" si="13"/>
        <v>20.790000000000003</v>
      </c>
      <c r="P12" s="51">
        <f t="shared" si="14"/>
        <v>713.79000000000008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215.93984374999999</v>
      </c>
      <c r="C13" s="50">
        <f t="shared" si="1"/>
        <v>6.4781953124999916</v>
      </c>
      <c r="D13" s="51">
        <f t="shared" si="2"/>
        <v>222.41803906249999</v>
      </c>
      <c r="E13" s="50">
        <f t="shared" si="3"/>
        <v>371.32409374999997</v>
      </c>
      <c r="F13" s="50">
        <f t="shared" si="4"/>
        <v>11.139722812500001</v>
      </c>
      <c r="G13" s="51">
        <f t="shared" si="5"/>
        <v>382.46381656250003</v>
      </c>
      <c r="H13" s="52">
        <f t="shared" si="6"/>
        <v>495.12499999999994</v>
      </c>
      <c r="I13" s="52">
        <f t="shared" si="7"/>
        <v>14.853749999999998</v>
      </c>
      <c r="J13" s="51">
        <f t="shared" si="8"/>
        <v>509.97874999999993</v>
      </c>
      <c r="K13" s="52">
        <f t="shared" si="9"/>
        <v>618.50834374999999</v>
      </c>
      <c r="L13" s="52">
        <f t="shared" si="10"/>
        <v>18.5552503125</v>
      </c>
      <c r="M13" s="51">
        <f t="shared" si="11"/>
        <v>637.06359406249999</v>
      </c>
      <c r="N13" s="53">
        <f t="shared" si="12"/>
        <v>736.3125</v>
      </c>
      <c r="O13" s="53">
        <f t="shared" si="13"/>
        <v>22.089375</v>
      </c>
      <c r="P13" s="51">
        <f t="shared" si="14"/>
        <v>758.40187500000002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254.046875</v>
      </c>
      <c r="C14" s="50">
        <f t="shared" si="1"/>
        <v>7.6214062500000068</v>
      </c>
      <c r="D14" s="51">
        <f t="shared" si="2"/>
        <v>261.66828125000001</v>
      </c>
      <c r="E14" s="50">
        <f t="shared" si="3"/>
        <v>436.85187500000001</v>
      </c>
      <c r="F14" s="50">
        <f t="shared" si="4"/>
        <v>13.105556250000001</v>
      </c>
      <c r="G14" s="51">
        <f t="shared" si="5"/>
        <v>449.95743125000001</v>
      </c>
      <c r="H14" s="52">
        <f t="shared" si="6"/>
        <v>582.5</v>
      </c>
      <c r="I14" s="52">
        <f t="shared" si="7"/>
        <v>17.475000000000001</v>
      </c>
      <c r="J14" s="51">
        <f t="shared" si="8"/>
        <v>599.97500000000002</v>
      </c>
      <c r="K14" s="52">
        <f t="shared" si="9"/>
        <v>727.65687500000001</v>
      </c>
      <c r="L14" s="52">
        <f t="shared" si="10"/>
        <v>21.829706249999997</v>
      </c>
      <c r="M14" s="51">
        <f t="shared" si="11"/>
        <v>749.48658124999997</v>
      </c>
      <c r="N14" s="53">
        <f t="shared" si="12"/>
        <v>866.25</v>
      </c>
      <c r="O14" s="53">
        <f t="shared" si="13"/>
        <v>25.987500000000001</v>
      </c>
      <c r="P14" s="51">
        <f t="shared" si="14"/>
        <v>892.23750000000007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133.37460937499998</v>
      </c>
      <c r="C15" s="50">
        <f t="shared" si="1"/>
        <v>4.0012382812500107</v>
      </c>
      <c r="D15" s="51">
        <f t="shared" si="2"/>
        <v>137.37584765624999</v>
      </c>
      <c r="E15" s="50">
        <f t="shared" si="3"/>
        <v>229.347234375</v>
      </c>
      <c r="F15" s="50">
        <f t="shared" si="4"/>
        <v>6.8804170312499995</v>
      </c>
      <c r="G15" s="51">
        <f t="shared" si="5"/>
        <v>236.22765140625</v>
      </c>
      <c r="H15" s="52">
        <f t="shared" si="6"/>
        <v>305.8125</v>
      </c>
      <c r="I15" s="52">
        <f t="shared" si="7"/>
        <v>9.1743749999999995</v>
      </c>
      <c r="J15" s="51">
        <f t="shared" si="8"/>
        <v>314.986875</v>
      </c>
      <c r="K15" s="52">
        <f t="shared" si="9"/>
        <v>382.01985937500001</v>
      </c>
      <c r="L15" s="52">
        <f t="shared" si="10"/>
        <v>11.460595781250001</v>
      </c>
      <c r="M15" s="51">
        <f t="shared" si="11"/>
        <v>393.48045515625006</v>
      </c>
      <c r="N15" s="53">
        <f t="shared" si="12"/>
        <v>454.78125</v>
      </c>
      <c r="O15" s="53">
        <f t="shared" si="13"/>
        <v>13.643437500000001</v>
      </c>
      <c r="P15" s="51">
        <f t="shared" si="14"/>
        <v>468.4246875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139.72578124999998</v>
      </c>
      <c r="C16" s="50">
        <f t="shared" si="1"/>
        <v>4.191773437500018</v>
      </c>
      <c r="D16" s="51">
        <f t="shared" si="2"/>
        <v>143.9175546875</v>
      </c>
      <c r="E16" s="50">
        <f t="shared" si="3"/>
        <v>240.26853125</v>
      </c>
      <c r="F16" s="50">
        <f t="shared" si="4"/>
        <v>7.2080559375000002</v>
      </c>
      <c r="G16" s="51">
        <f t="shared" si="5"/>
        <v>247.4765871875</v>
      </c>
      <c r="H16" s="52">
        <f t="shared" si="6"/>
        <v>320.375</v>
      </c>
      <c r="I16" s="52">
        <f t="shared" si="7"/>
        <v>9.6112500000000001</v>
      </c>
      <c r="J16" s="51">
        <f t="shared" si="8"/>
        <v>329.98624999999998</v>
      </c>
      <c r="K16" s="52">
        <f t="shared" si="9"/>
        <v>400.21128125000007</v>
      </c>
      <c r="L16" s="52">
        <f t="shared" si="10"/>
        <v>12.006338437500002</v>
      </c>
      <c r="M16" s="51">
        <f t="shared" si="11"/>
        <v>412.21761968750008</v>
      </c>
      <c r="N16" s="53">
        <f t="shared" si="12"/>
        <v>476.4375</v>
      </c>
      <c r="O16" s="53">
        <f t="shared" si="13"/>
        <v>14.293125</v>
      </c>
      <c r="P16" s="51">
        <f t="shared" si="14"/>
        <v>490.73062500000003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137.18531250000001</v>
      </c>
      <c r="C17" s="50">
        <f t="shared" si="1"/>
        <v>4.1155593750000037</v>
      </c>
      <c r="D17" s="51">
        <f t="shared" si="2"/>
        <v>141.30087187500001</v>
      </c>
      <c r="E17" s="50">
        <f t="shared" si="3"/>
        <v>235.90001250000003</v>
      </c>
      <c r="F17" s="50">
        <f t="shared" si="4"/>
        <v>7.0770003750000017</v>
      </c>
      <c r="G17" s="51">
        <f t="shared" si="5"/>
        <v>242.97701287500004</v>
      </c>
      <c r="H17" s="52">
        <f t="shared" si="6"/>
        <v>314.55000000000007</v>
      </c>
      <c r="I17" s="52">
        <f t="shared" si="7"/>
        <v>9.4365000000000023</v>
      </c>
      <c r="J17" s="51">
        <f t="shared" si="8"/>
        <v>323.98650000000004</v>
      </c>
      <c r="K17" s="52">
        <f t="shared" si="9"/>
        <v>392.93471250000005</v>
      </c>
      <c r="L17" s="52">
        <f t="shared" si="10"/>
        <v>11.788041375000001</v>
      </c>
      <c r="M17" s="51">
        <f t="shared" si="11"/>
        <v>404.72275387500002</v>
      </c>
      <c r="N17" s="53">
        <f t="shared" si="12"/>
        <v>467.77499999999998</v>
      </c>
      <c r="O17" s="53">
        <f t="shared" si="13"/>
        <v>14.033249999999999</v>
      </c>
      <c r="P17" s="51">
        <f t="shared" si="14"/>
        <v>481.80824999999999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152.42812499999997</v>
      </c>
      <c r="C18" s="50">
        <f t="shared" si="1"/>
        <v>4.5728437500000041</v>
      </c>
      <c r="D18" s="51">
        <f t="shared" si="2"/>
        <v>157.00096874999997</v>
      </c>
      <c r="E18" s="50">
        <f t="shared" si="3"/>
        <v>262.11112500000002</v>
      </c>
      <c r="F18" s="50">
        <f t="shared" si="4"/>
        <v>7.8633337500000007</v>
      </c>
      <c r="G18" s="51">
        <f t="shared" si="5"/>
        <v>269.97445875</v>
      </c>
      <c r="H18" s="52">
        <f t="shared" si="6"/>
        <v>349.5</v>
      </c>
      <c r="I18" s="52">
        <f t="shared" si="7"/>
        <v>10.484999999999999</v>
      </c>
      <c r="J18" s="51">
        <f t="shared" si="8"/>
        <v>359.98500000000001</v>
      </c>
      <c r="K18" s="52">
        <f t="shared" si="9"/>
        <v>436.59412500000008</v>
      </c>
      <c r="L18" s="52">
        <f t="shared" si="10"/>
        <v>13.097823750000003</v>
      </c>
      <c r="M18" s="51">
        <f t="shared" si="11"/>
        <v>449.69194875000005</v>
      </c>
      <c r="N18" s="53">
        <f t="shared" si="12"/>
        <v>519.75000000000011</v>
      </c>
      <c r="O18" s="53">
        <f t="shared" si="13"/>
        <v>15.592500000000001</v>
      </c>
      <c r="P18" s="51">
        <f t="shared" si="14"/>
        <v>535.34250000000009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101.61874999999998</v>
      </c>
      <c r="C19" s="50">
        <f t="shared" si="1"/>
        <v>3.0485625000000027</v>
      </c>
      <c r="D19" s="51">
        <f t="shared" si="2"/>
        <v>104.66731249999998</v>
      </c>
      <c r="E19" s="50">
        <f t="shared" si="3"/>
        <v>174.74074999999999</v>
      </c>
      <c r="F19" s="50">
        <f t="shared" si="4"/>
        <v>5.2422224999999996</v>
      </c>
      <c r="G19" s="51">
        <f t="shared" si="5"/>
        <v>179.98297249999999</v>
      </c>
      <c r="H19" s="52">
        <f t="shared" si="6"/>
        <v>232.99999999999997</v>
      </c>
      <c r="I19" s="52">
        <f t="shared" si="7"/>
        <v>6.9899999999999993</v>
      </c>
      <c r="J19" s="51">
        <f t="shared" si="8"/>
        <v>239.98999999999998</v>
      </c>
      <c r="K19" s="52">
        <f t="shared" si="9"/>
        <v>291.06274999999999</v>
      </c>
      <c r="L19" s="52">
        <f t="shared" si="10"/>
        <v>8.7318824999999993</v>
      </c>
      <c r="M19" s="51">
        <f t="shared" si="11"/>
        <v>299.79463249999998</v>
      </c>
      <c r="N19" s="53">
        <f t="shared" si="12"/>
        <v>346.50000000000006</v>
      </c>
      <c r="O19" s="53">
        <f t="shared" si="13"/>
        <v>10.395000000000001</v>
      </c>
      <c r="P19" s="51">
        <f t="shared" si="14"/>
        <v>356.89500000000004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76.214062499999983</v>
      </c>
      <c r="C20" s="50">
        <f t="shared" si="1"/>
        <v>2.286421875000002</v>
      </c>
      <c r="D20" s="51">
        <f t="shared" si="2"/>
        <v>78.500484374999985</v>
      </c>
      <c r="E20" s="50">
        <f t="shared" si="3"/>
        <v>131.05556250000001</v>
      </c>
      <c r="F20" s="50">
        <f t="shared" si="4"/>
        <v>3.9316668750000003</v>
      </c>
      <c r="G20" s="51">
        <f t="shared" si="5"/>
        <v>134.987229375</v>
      </c>
      <c r="H20" s="52">
        <f t="shared" si="6"/>
        <v>174.75</v>
      </c>
      <c r="I20" s="52">
        <f t="shared" si="7"/>
        <v>5.2424999999999997</v>
      </c>
      <c r="J20" s="51">
        <f t="shared" si="8"/>
        <v>179.99250000000001</v>
      </c>
      <c r="K20" s="52">
        <f t="shared" si="9"/>
        <v>218.29706250000004</v>
      </c>
      <c r="L20" s="52">
        <f t="shared" si="10"/>
        <v>6.5489118750000017</v>
      </c>
      <c r="M20" s="51">
        <f t="shared" si="11"/>
        <v>224.84597437500003</v>
      </c>
      <c r="N20" s="53">
        <f t="shared" si="12"/>
        <v>259.87500000000006</v>
      </c>
      <c r="O20" s="53">
        <f t="shared" si="13"/>
        <v>7.7962500000000006</v>
      </c>
      <c r="P20" s="51">
        <f t="shared" si="14"/>
        <v>267.67125000000004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57.160546874999994</v>
      </c>
      <c r="C21" s="50">
        <f t="shared" si="1"/>
        <v>1.7148164062500015</v>
      </c>
      <c r="D21" s="51">
        <f t="shared" si="2"/>
        <v>58.875363281249996</v>
      </c>
      <c r="E21" s="50">
        <f t="shared" si="3"/>
        <v>98.291671875000006</v>
      </c>
      <c r="F21" s="50">
        <f t="shared" si="4"/>
        <v>2.9487501562500005</v>
      </c>
      <c r="G21" s="51">
        <f t="shared" si="5"/>
        <v>101.24042203125001</v>
      </c>
      <c r="H21" s="52">
        <f t="shared" si="6"/>
        <v>131.06250000000003</v>
      </c>
      <c r="I21" s="52">
        <f t="shared" si="7"/>
        <v>3.9318750000000007</v>
      </c>
      <c r="J21" s="51">
        <f t="shared" si="8"/>
        <v>134.99437500000002</v>
      </c>
      <c r="K21" s="52">
        <f t="shared" si="9"/>
        <v>163.72279687500003</v>
      </c>
      <c r="L21" s="52">
        <f t="shared" si="10"/>
        <v>4.9116839062500004</v>
      </c>
      <c r="M21" s="51">
        <f t="shared" si="11"/>
        <v>168.63448078125001</v>
      </c>
      <c r="N21" s="53">
        <f t="shared" si="12"/>
        <v>194.90625</v>
      </c>
      <c r="O21" s="53">
        <f t="shared" si="13"/>
        <v>5.8471874999999995</v>
      </c>
      <c r="P21" s="51">
        <f t="shared" si="14"/>
        <v>200.75343749999999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190.53515625</v>
      </c>
      <c r="C22" s="50">
        <f t="shared" si="1"/>
        <v>5.7160546874999909</v>
      </c>
      <c r="D22" s="51">
        <f t="shared" si="2"/>
        <v>196.25121093749999</v>
      </c>
      <c r="E22" s="50">
        <f t="shared" si="3"/>
        <v>327.63890625000005</v>
      </c>
      <c r="F22" s="50">
        <f t="shared" si="4"/>
        <v>9.8291671875000013</v>
      </c>
      <c r="G22" s="51">
        <f t="shared" si="5"/>
        <v>337.46807343750004</v>
      </c>
      <c r="H22" s="52">
        <f t="shared" si="6"/>
        <v>436.875</v>
      </c>
      <c r="I22" s="52">
        <f t="shared" si="7"/>
        <v>13.106249999999999</v>
      </c>
      <c r="J22" s="51">
        <f t="shared" si="8"/>
        <v>449.98124999999999</v>
      </c>
      <c r="K22" s="52">
        <f t="shared" si="9"/>
        <v>545.74265624999987</v>
      </c>
      <c r="L22" s="52">
        <f t="shared" si="10"/>
        <v>16.372279687499997</v>
      </c>
      <c r="M22" s="51">
        <f t="shared" si="11"/>
        <v>562.11493593749992</v>
      </c>
      <c r="N22" s="53">
        <f t="shared" si="12"/>
        <v>649.6875</v>
      </c>
      <c r="O22" s="53">
        <f t="shared" si="13"/>
        <v>19.490625000000001</v>
      </c>
      <c r="P22" s="51">
        <f t="shared" si="14"/>
        <v>669.17812500000002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203.23749999999995</v>
      </c>
      <c r="C23" s="50">
        <f t="shared" si="1"/>
        <v>6.0971250000000055</v>
      </c>
      <c r="D23" s="51">
        <f t="shared" si="2"/>
        <v>209.33462499999996</v>
      </c>
      <c r="E23" s="50">
        <f t="shared" si="3"/>
        <v>349.48149999999998</v>
      </c>
      <c r="F23" s="50">
        <f t="shared" si="4"/>
        <v>10.484444999999999</v>
      </c>
      <c r="G23" s="51">
        <f t="shared" si="5"/>
        <v>359.96594499999998</v>
      </c>
      <c r="H23" s="52">
        <f t="shared" si="6"/>
        <v>465.99999999999994</v>
      </c>
      <c r="I23" s="52">
        <f t="shared" si="7"/>
        <v>13.979999999999999</v>
      </c>
      <c r="J23" s="51">
        <f t="shared" si="8"/>
        <v>479.97999999999996</v>
      </c>
      <c r="K23" s="52">
        <f t="shared" si="9"/>
        <v>582.12549999999999</v>
      </c>
      <c r="L23" s="52">
        <f t="shared" si="10"/>
        <v>17.463764999999999</v>
      </c>
      <c r="M23" s="51">
        <f t="shared" si="11"/>
        <v>599.58926499999995</v>
      </c>
      <c r="N23" s="53">
        <f t="shared" si="12"/>
        <v>693.00000000000011</v>
      </c>
      <c r="O23" s="53">
        <f t="shared" si="13"/>
        <v>20.790000000000003</v>
      </c>
      <c r="P23" s="51">
        <f t="shared" si="14"/>
        <v>713.79000000000008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101.61874999999998</v>
      </c>
      <c r="C24" s="50">
        <f t="shared" si="1"/>
        <v>3.0485625000000027</v>
      </c>
      <c r="D24" s="51">
        <f t="shared" si="2"/>
        <v>104.66731249999998</v>
      </c>
      <c r="E24" s="50">
        <f t="shared" si="3"/>
        <v>174.74074999999999</v>
      </c>
      <c r="F24" s="50">
        <f t="shared" si="4"/>
        <v>5.2422224999999996</v>
      </c>
      <c r="G24" s="51">
        <f t="shared" si="5"/>
        <v>179.98297249999999</v>
      </c>
      <c r="H24" s="52">
        <f t="shared" si="6"/>
        <v>232.99999999999997</v>
      </c>
      <c r="I24" s="52">
        <f t="shared" si="7"/>
        <v>6.9899999999999993</v>
      </c>
      <c r="J24" s="51">
        <f t="shared" si="8"/>
        <v>239.98999999999998</v>
      </c>
      <c r="K24" s="52">
        <f t="shared" si="9"/>
        <v>291.06274999999999</v>
      </c>
      <c r="L24" s="52">
        <f t="shared" si="10"/>
        <v>8.7318824999999993</v>
      </c>
      <c r="M24" s="51">
        <f t="shared" si="11"/>
        <v>299.79463249999998</v>
      </c>
      <c r="N24" s="53">
        <f t="shared" si="12"/>
        <v>346.50000000000006</v>
      </c>
      <c r="O24" s="53">
        <f t="shared" si="13"/>
        <v>10.395000000000001</v>
      </c>
      <c r="P24" s="51">
        <f t="shared" si="14"/>
        <v>356.89500000000004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104.15921874999998</v>
      </c>
      <c r="C25" s="50">
        <f t="shared" si="1"/>
        <v>3.1247765625000028</v>
      </c>
      <c r="D25" s="51">
        <f t="shared" si="2"/>
        <v>107.28399531249998</v>
      </c>
      <c r="E25" s="50">
        <f t="shared" si="3"/>
        <v>179.10926875000004</v>
      </c>
      <c r="F25" s="50">
        <f t="shared" si="4"/>
        <v>5.3732780625000016</v>
      </c>
      <c r="G25" s="51">
        <f t="shared" si="5"/>
        <v>184.48254681250003</v>
      </c>
      <c r="H25" s="52">
        <f t="shared" si="6"/>
        <v>238.82499999999999</v>
      </c>
      <c r="I25" s="52">
        <f t="shared" si="7"/>
        <v>7.1647499999999997</v>
      </c>
      <c r="J25" s="51">
        <f t="shared" si="8"/>
        <v>245.98974999999999</v>
      </c>
      <c r="K25" s="52">
        <f t="shared" si="9"/>
        <v>298.33931874999996</v>
      </c>
      <c r="L25" s="52">
        <f t="shared" si="10"/>
        <v>8.9501795624999989</v>
      </c>
      <c r="M25" s="51">
        <f t="shared" si="11"/>
        <v>307.28949831249997</v>
      </c>
      <c r="N25" s="53">
        <f t="shared" si="12"/>
        <v>355.16250000000002</v>
      </c>
      <c r="O25" s="53">
        <f t="shared" si="13"/>
        <v>10.654875000000001</v>
      </c>
      <c r="P25" s="51">
        <f t="shared" si="14"/>
        <v>365.81737500000003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114.32109374999999</v>
      </c>
      <c r="C26" s="50">
        <f t="shared" si="1"/>
        <v>3.4296328125000031</v>
      </c>
      <c r="D26" s="51">
        <f t="shared" si="2"/>
        <v>117.75072656249999</v>
      </c>
      <c r="E26" s="50">
        <f t="shared" si="3"/>
        <v>196.58334375000001</v>
      </c>
      <c r="F26" s="50">
        <f t="shared" si="4"/>
        <v>5.897500312500001</v>
      </c>
      <c r="G26" s="51">
        <f t="shared" si="5"/>
        <v>202.48084406250001</v>
      </c>
      <c r="H26" s="52">
        <f t="shared" si="6"/>
        <v>262.12500000000006</v>
      </c>
      <c r="I26" s="52">
        <f t="shared" si="7"/>
        <v>7.8637500000000014</v>
      </c>
      <c r="J26" s="51">
        <f t="shared" si="8"/>
        <v>269.98875000000004</v>
      </c>
      <c r="K26" s="52">
        <f t="shared" si="9"/>
        <v>327.44559375000006</v>
      </c>
      <c r="L26" s="52">
        <f t="shared" si="10"/>
        <v>9.8233678125000008</v>
      </c>
      <c r="M26" s="51">
        <f t="shared" si="11"/>
        <v>337.26896156250001</v>
      </c>
      <c r="N26" s="53">
        <f t="shared" si="12"/>
        <v>389.8125</v>
      </c>
      <c r="O26" s="53">
        <f t="shared" si="13"/>
        <v>11.694374999999999</v>
      </c>
      <c r="P26" s="51">
        <f t="shared" si="14"/>
        <v>401.50687499999998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127.0234375</v>
      </c>
      <c r="C27" s="50">
        <f t="shared" si="1"/>
        <v>3.8107031250000034</v>
      </c>
      <c r="D27" s="51">
        <f t="shared" si="2"/>
        <v>130.834140625</v>
      </c>
      <c r="E27" s="50">
        <f t="shared" si="3"/>
        <v>218.4259375</v>
      </c>
      <c r="F27" s="50">
        <f t="shared" si="4"/>
        <v>6.5527781250000006</v>
      </c>
      <c r="G27" s="51">
        <f t="shared" si="5"/>
        <v>224.97871562500001</v>
      </c>
      <c r="H27" s="52">
        <f t="shared" si="6"/>
        <v>291.25</v>
      </c>
      <c r="I27" s="52">
        <f t="shared" si="7"/>
        <v>8.7375000000000007</v>
      </c>
      <c r="J27" s="51">
        <f t="shared" si="8"/>
        <v>299.98750000000001</v>
      </c>
      <c r="K27" s="52">
        <f t="shared" si="9"/>
        <v>363.82843750000001</v>
      </c>
      <c r="L27" s="52">
        <f t="shared" si="10"/>
        <v>10.914853124999999</v>
      </c>
      <c r="M27" s="51">
        <f t="shared" si="11"/>
        <v>374.74329062499999</v>
      </c>
      <c r="N27" s="53">
        <f t="shared" si="12"/>
        <v>433.125</v>
      </c>
      <c r="O27" s="53">
        <f t="shared" si="13"/>
        <v>12.99375</v>
      </c>
      <c r="P27" s="51">
        <f t="shared" si="14"/>
        <v>446.11875000000003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203.23749999999995</v>
      </c>
      <c r="C28" s="50">
        <f t="shared" si="1"/>
        <v>6.0971250000000055</v>
      </c>
      <c r="D28" s="51">
        <f t="shared" si="2"/>
        <v>209.33462499999996</v>
      </c>
      <c r="E28" s="50">
        <f t="shared" si="3"/>
        <v>349.48149999999998</v>
      </c>
      <c r="F28" s="50">
        <f t="shared" si="4"/>
        <v>10.484444999999999</v>
      </c>
      <c r="G28" s="51">
        <f t="shared" si="5"/>
        <v>359.96594499999998</v>
      </c>
      <c r="H28" s="52">
        <f t="shared" si="6"/>
        <v>465.99999999999994</v>
      </c>
      <c r="I28" s="52">
        <f t="shared" si="7"/>
        <v>13.979999999999999</v>
      </c>
      <c r="J28" s="51">
        <f t="shared" si="8"/>
        <v>479.97999999999996</v>
      </c>
      <c r="K28" s="52">
        <f t="shared" si="9"/>
        <v>582.12549999999999</v>
      </c>
      <c r="L28" s="52">
        <f t="shared" si="10"/>
        <v>17.463764999999999</v>
      </c>
      <c r="M28" s="51">
        <f t="shared" si="11"/>
        <v>599.58926499999995</v>
      </c>
      <c r="N28" s="53">
        <f t="shared" si="12"/>
        <v>693.00000000000011</v>
      </c>
      <c r="O28" s="53">
        <f t="shared" si="13"/>
        <v>20.790000000000003</v>
      </c>
      <c r="P28" s="51">
        <f t="shared" si="14"/>
        <v>713.79000000000008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152.42812499999997</v>
      </c>
      <c r="C31" s="50">
        <f>VALUE(D31*$K$2/$K$3)</f>
        <v>4.5728437499999988</v>
      </c>
      <c r="D31" s="51">
        <f>(R31+R31*$K$2/100)*$D$3</f>
        <v>157.00096874999997</v>
      </c>
      <c r="E31" s="54">
        <f>VALUE(G31*100/$K$3)</f>
        <v>262.11112500000002</v>
      </c>
      <c r="F31" s="54">
        <f>VALUE(G31*$K$2/$K$3)</f>
        <v>7.8633337500000007</v>
      </c>
      <c r="G31" s="51">
        <f>(S31+S31*$K$2/100)*$G$3</f>
        <v>269.97445875</v>
      </c>
      <c r="H31" s="50">
        <f>VALUE(J31*100/$K$3)</f>
        <v>349.5</v>
      </c>
      <c r="I31" s="50">
        <f>VALUE(J31*$K$2/$K$3)</f>
        <v>10.484999999999999</v>
      </c>
      <c r="J31" s="51">
        <f>(T31+T31*$K$2/100)*$I$3</f>
        <v>359.98500000000001</v>
      </c>
      <c r="K31" s="53">
        <f>VALUE(M31*100/$K$3)</f>
        <v>436.59412500000008</v>
      </c>
      <c r="L31" s="53">
        <f>VALUE(M31*$K$2/$K$3)</f>
        <v>13.097823750000003</v>
      </c>
      <c r="M31" s="55">
        <f>(U31+U31*$K$2/100)*$M$3</f>
        <v>449.69194875000005</v>
      </c>
      <c r="N31" s="53">
        <f>VALUE(P31*100/$K$3)</f>
        <v>519.75000000000011</v>
      </c>
      <c r="O31" s="53">
        <f>VALUE(P31*$K$2/$K$3)</f>
        <v>15.592500000000001</v>
      </c>
      <c r="P31" s="51">
        <f>(V31+V31*$K$2/100)*$P$3</f>
        <v>535.34250000000009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153.1055833333333</v>
      </c>
      <c r="C32" s="50">
        <f t="shared" ref="C32:C53" si="22">VALUE(D32*$K$2/$K$3)</f>
        <v>4.593167499999999</v>
      </c>
      <c r="D32" s="51">
        <f t="shared" ref="D32:D53" si="23">(R32+R32*$K$2/100)*$D$3</f>
        <v>157.69875083333329</v>
      </c>
      <c r="E32" s="54">
        <f t="shared" ref="E32:E53" si="24">VALUE(G32*100/$K$3)</f>
        <v>263.27606333333335</v>
      </c>
      <c r="F32" s="54">
        <f t="shared" ref="F32:F53" si="25">VALUE(G32*$K$2/$K$3)</f>
        <v>7.8982819000000006</v>
      </c>
      <c r="G32" s="51">
        <f t="shared" ref="G32:G53" si="26">(S32+S32*$K$2/100)*$G$3</f>
        <v>271.17434523333333</v>
      </c>
      <c r="H32" s="50">
        <f t="shared" ref="H32:H53" si="27">VALUE(J32*100/$K$3)</f>
        <v>351.0533333333334</v>
      </c>
      <c r="I32" s="50">
        <f t="shared" ref="I32:I53" si="28">VALUE(J32*$K$2/$K$3)</f>
        <v>10.531600000000001</v>
      </c>
      <c r="J32" s="51">
        <f t="shared" ref="J32:J53" si="29">(T32+T32*$K$2/100)*$I$3</f>
        <v>361.58493333333337</v>
      </c>
      <c r="K32" s="53">
        <f t="shared" ref="K32:K53" si="30">VALUE(M32*100/$K$3)</f>
        <v>438.53454333333332</v>
      </c>
      <c r="L32" s="53">
        <f t="shared" ref="L32:L53" si="31">VALUE(M32*$K$2/$K$3)</f>
        <v>13.156036300000002</v>
      </c>
      <c r="M32" s="55">
        <f t="shared" ref="M32:M53" si="32">(U32+U32*$K$2/100)*$M$3</f>
        <v>451.69057963333336</v>
      </c>
      <c r="N32" s="53">
        <f t="shared" ref="N32:N53" si="33">VALUE(P32*100/$K$3)</f>
        <v>522.06000000000006</v>
      </c>
      <c r="O32" s="53">
        <f t="shared" ref="O32:O53" si="34">VALUE(P32*$K$2/$K$3)</f>
        <v>15.661800000000001</v>
      </c>
      <c r="P32" s="51">
        <f t="shared" ref="P32:P53" si="35">(V32+V32*$K$2/100)*$P$3</f>
        <v>537.72180000000003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160.89635416666667</v>
      </c>
      <c r="C33" s="50">
        <f t="shared" si="22"/>
        <v>4.8268906249999999</v>
      </c>
      <c r="D33" s="51">
        <f t="shared" si="23"/>
        <v>165.72324479166667</v>
      </c>
      <c r="E33" s="54">
        <f t="shared" si="24"/>
        <v>276.6728541666667</v>
      </c>
      <c r="F33" s="54">
        <f t="shared" si="25"/>
        <v>8.300185625000001</v>
      </c>
      <c r="G33" s="51">
        <f t="shared" si="26"/>
        <v>284.97303979166668</v>
      </c>
      <c r="H33" s="50">
        <f t="shared" si="27"/>
        <v>368.91666666666663</v>
      </c>
      <c r="I33" s="50">
        <f t="shared" si="28"/>
        <v>11.067499999999999</v>
      </c>
      <c r="J33" s="51">
        <f t="shared" si="29"/>
        <v>379.98416666666662</v>
      </c>
      <c r="K33" s="53">
        <f t="shared" si="30"/>
        <v>460.84935416666673</v>
      </c>
      <c r="L33" s="53">
        <f t="shared" si="31"/>
        <v>13.825480625000001</v>
      </c>
      <c r="M33" s="55">
        <f t="shared" si="32"/>
        <v>474.67483479166674</v>
      </c>
      <c r="N33" s="53">
        <f t="shared" si="33"/>
        <v>548.625</v>
      </c>
      <c r="O33" s="53">
        <f t="shared" si="34"/>
        <v>16.458750000000002</v>
      </c>
      <c r="P33" s="51">
        <f t="shared" si="35"/>
        <v>565.08375000000001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162.58999999999997</v>
      </c>
      <c r="C34" s="50">
        <f t="shared" si="22"/>
        <v>4.877699999999999</v>
      </c>
      <c r="D34" s="51">
        <f t="shared" si="23"/>
        <v>167.46769999999995</v>
      </c>
      <c r="E34" s="54">
        <f t="shared" si="24"/>
        <v>279.58520000000004</v>
      </c>
      <c r="F34" s="54">
        <f t="shared" si="25"/>
        <v>8.3875560000000018</v>
      </c>
      <c r="G34" s="51">
        <f t="shared" si="26"/>
        <v>287.97275600000006</v>
      </c>
      <c r="H34" s="50">
        <f t="shared" si="27"/>
        <v>372.8</v>
      </c>
      <c r="I34" s="50">
        <f t="shared" si="28"/>
        <v>11.183999999999999</v>
      </c>
      <c r="J34" s="51">
        <f t="shared" si="29"/>
        <v>383.98399999999998</v>
      </c>
      <c r="K34" s="53">
        <f t="shared" si="30"/>
        <v>465.70040000000006</v>
      </c>
      <c r="L34" s="53">
        <f t="shared" si="31"/>
        <v>13.971012</v>
      </c>
      <c r="M34" s="55">
        <f t="shared" si="32"/>
        <v>479.67141200000003</v>
      </c>
      <c r="N34" s="53">
        <f t="shared" si="33"/>
        <v>554.40000000000009</v>
      </c>
      <c r="O34" s="53">
        <f t="shared" si="34"/>
        <v>16.632000000000001</v>
      </c>
      <c r="P34" s="51">
        <f t="shared" si="35"/>
        <v>571.03200000000004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254.046875</v>
      </c>
      <c r="C35" s="50">
        <f t="shared" si="22"/>
        <v>7.6214062499999997</v>
      </c>
      <c r="D35" s="51">
        <f t="shared" si="23"/>
        <v>261.66828125000001</v>
      </c>
      <c r="E35" s="54">
        <f t="shared" si="24"/>
        <v>436.85187500000001</v>
      </c>
      <c r="F35" s="54">
        <f t="shared" si="25"/>
        <v>13.105556250000001</v>
      </c>
      <c r="G35" s="51">
        <f t="shared" si="26"/>
        <v>449.95743125000001</v>
      </c>
      <c r="H35" s="50">
        <f t="shared" si="27"/>
        <v>582.5</v>
      </c>
      <c r="I35" s="50">
        <f t="shared" si="28"/>
        <v>17.475000000000001</v>
      </c>
      <c r="J35" s="51">
        <f t="shared" si="29"/>
        <v>599.97500000000002</v>
      </c>
      <c r="K35" s="53">
        <f t="shared" si="30"/>
        <v>727.65687500000001</v>
      </c>
      <c r="L35" s="53">
        <f t="shared" si="31"/>
        <v>21.829706249999997</v>
      </c>
      <c r="M35" s="55">
        <f t="shared" si="32"/>
        <v>749.48658124999997</v>
      </c>
      <c r="N35" s="53">
        <f t="shared" si="33"/>
        <v>866.25</v>
      </c>
      <c r="O35" s="53">
        <f t="shared" si="34"/>
        <v>25.987500000000001</v>
      </c>
      <c r="P35" s="51">
        <f t="shared" si="35"/>
        <v>892.23750000000007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257.43416666666667</v>
      </c>
      <c r="C36" s="50">
        <f t="shared" si="22"/>
        <v>7.7230250000000007</v>
      </c>
      <c r="D36" s="51">
        <f t="shared" si="23"/>
        <v>265.15719166666668</v>
      </c>
      <c r="E36" s="54">
        <f t="shared" si="24"/>
        <v>442.6765666666667</v>
      </c>
      <c r="F36" s="54">
        <f t="shared" si="25"/>
        <v>13.280297000000001</v>
      </c>
      <c r="G36" s="51">
        <f t="shared" si="26"/>
        <v>455.95686366666672</v>
      </c>
      <c r="H36" s="50">
        <f t="shared" si="27"/>
        <v>590.26666666666665</v>
      </c>
      <c r="I36" s="50">
        <f t="shared" si="28"/>
        <v>17.707999999999998</v>
      </c>
      <c r="J36" s="51">
        <f t="shared" si="29"/>
        <v>607.97466666666662</v>
      </c>
      <c r="K36" s="53">
        <f t="shared" si="30"/>
        <v>737.35896666666667</v>
      </c>
      <c r="L36" s="53">
        <f t="shared" si="31"/>
        <v>22.120768999999999</v>
      </c>
      <c r="M36" s="55">
        <f t="shared" si="32"/>
        <v>759.47973566666667</v>
      </c>
      <c r="N36" s="53">
        <f t="shared" si="33"/>
        <v>877.8</v>
      </c>
      <c r="O36" s="53">
        <f t="shared" si="34"/>
        <v>26.334</v>
      </c>
      <c r="P36" s="51">
        <f t="shared" si="35"/>
        <v>904.13400000000001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270.98333333333329</v>
      </c>
      <c r="C37" s="50">
        <f t="shared" si="22"/>
        <v>8.1294999999999984</v>
      </c>
      <c r="D37" s="51">
        <f t="shared" si="23"/>
        <v>279.1128333333333</v>
      </c>
      <c r="E37" s="54">
        <f t="shared" si="24"/>
        <v>465.97533333333331</v>
      </c>
      <c r="F37" s="54">
        <f t="shared" si="25"/>
        <v>13.979259999999998</v>
      </c>
      <c r="G37" s="51">
        <f t="shared" si="26"/>
        <v>479.95459333333332</v>
      </c>
      <c r="H37" s="50">
        <f t="shared" si="27"/>
        <v>621.33333333333337</v>
      </c>
      <c r="I37" s="50">
        <f t="shared" si="28"/>
        <v>18.64</v>
      </c>
      <c r="J37" s="51">
        <f t="shared" si="29"/>
        <v>639.97333333333336</v>
      </c>
      <c r="K37" s="53">
        <f t="shared" si="30"/>
        <v>776.16733333333343</v>
      </c>
      <c r="L37" s="53">
        <f t="shared" si="31"/>
        <v>23.285020000000003</v>
      </c>
      <c r="M37" s="55">
        <f t="shared" si="32"/>
        <v>799.45235333333346</v>
      </c>
      <c r="N37" s="53">
        <f t="shared" si="33"/>
        <v>924</v>
      </c>
      <c r="O37" s="53">
        <f t="shared" si="34"/>
        <v>27.72</v>
      </c>
      <c r="P37" s="51">
        <f t="shared" si="35"/>
        <v>951.72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287.91979166666664</v>
      </c>
      <c r="C38" s="50">
        <f t="shared" si="22"/>
        <v>8.6375937499999988</v>
      </c>
      <c r="D38" s="51">
        <f t="shared" si="23"/>
        <v>296.55738541666665</v>
      </c>
      <c r="E38" s="54">
        <f t="shared" si="24"/>
        <v>495.09879166666661</v>
      </c>
      <c r="F38" s="54">
        <f t="shared" si="25"/>
        <v>14.852963749999999</v>
      </c>
      <c r="G38" s="51">
        <f t="shared" si="26"/>
        <v>509.95175541666663</v>
      </c>
      <c r="H38" s="50">
        <f t="shared" si="27"/>
        <v>660.16666666666674</v>
      </c>
      <c r="I38" s="50">
        <f t="shared" si="28"/>
        <v>19.805</v>
      </c>
      <c r="J38" s="51">
        <f t="shared" si="29"/>
        <v>679.97166666666669</v>
      </c>
      <c r="K38" s="53">
        <f t="shared" si="30"/>
        <v>824.67779166666674</v>
      </c>
      <c r="L38" s="53">
        <f t="shared" si="31"/>
        <v>24.740333749999998</v>
      </c>
      <c r="M38" s="55">
        <f t="shared" si="32"/>
        <v>849.41812541666673</v>
      </c>
      <c r="N38" s="53">
        <f t="shared" si="33"/>
        <v>981.75</v>
      </c>
      <c r="O38" s="53">
        <f t="shared" si="34"/>
        <v>29.452500000000001</v>
      </c>
      <c r="P38" s="51">
        <f t="shared" si="35"/>
        <v>1011.2025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338.72916666666663</v>
      </c>
      <c r="C39" s="50">
        <f t="shared" si="22"/>
        <v>10.161874999999998</v>
      </c>
      <c r="D39" s="51">
        <f t="shared" si="23"/>
        <v>348.89104166666664</v>
      </c>
      <c r="E39" s="54">
        <f t="shared" si="24"/>
        <v>582.46916666666675</v>
      </c>
      <c r="F39" s="54">
        <f t="shared" si="25"/>
        <v>17.474074999999999</v>
      </c>
      <c r="G39" s="51">
        <f t="shared" si="26"/>
        <v>599.94324166666672</v>
      </c>
      <c r="H39" s="50">
        <f t="shared" si="27"/>
        <v>776.66666666666674</v>
      </c>
      <c r="I39" s="50">
        <f t="shared" si="28"/>
        <v>23.3</v>
      </c>
      <c r="J39" s="51">
        <f t="shared" si="29"/>
        <v>799.9666666666667</v>
      </c>
      <c r="K39" s="53">
        <f t="shared" si="30"/>
        <v>970.20916666666665</v>
      </c>
      <c r="L39" s="53">
        <f t="shared" si="31"/>
        <v>29.106275</v>
      </c>
      <c r="M39" s="55">
        <f t="shared" si="32"/>
        <v>999.31544166666663</v>
      </c>
      <c r="N39" s="53">
        <f t="shared" si="33"/>
        <v>1155.0000000000002</v>
      </c>
      <c r="O39" s="53">
        <f t="shared" si="34"/>
        <v>34.650000000000006</v>
      </c>
      <c r="P39" s="51">
        <f t="shared" si="35"/>
        <v>1189.6500000000001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177.83281249999999</v>
      </c>
      <c r="C40" s="50">
        <f t="shared" si="22"/>
        <v>5.3349843749999994</v>
      </c>
      <c r="D40" s="51">
        <f t="shared" si="23"/>
        <v>183.16779687499999</v>
      </c>
      <c r="E40" s="54">
        <f t="shared" si="24"/>
        <v>305.7963125</v>
      </c>
      <c r="F40" s="54">
        <f t="shared" si="25"/>
        <v>9.1738893749999999</v>
      </c>
      <c r="G40" s="51">
        <f t="shared" si="26"/>
        <v>314.97020187499999</v>
      </c>
      <c r="H40" s="50">
        <f t="shared" si="27"/>
        <v>407.75</v>
      </c>
      <c r="I40" s="50">
        <f t="shared" si="28"/>
        <v>12.2325</v>
      </c>
      <c r="J40" s="51">
        <f t="shared" si="29"/>
        <v>419.98250000000002</v>
      </c>
      <c r="K40" s="53">
        <f t="shared" si="30"/>
        <v>509.35981250000003</v>
      </c>
      <c r="L40" s="53">
        <f t="shared" si="31"/>
        <v>15.280794374999999</v>
      </c>
      <c r="M40" s="55">
        <f t="shared" si="32"/>
        <v>524.640606875</v>
      </c>
      <c r="N40" s="53">
        <f t="shared" si="33"/>
        <v>606.375</v>
      </c>
      <c r="O40" s="53">
        <f t="shared" si="34"/>
        <v>18.19125</v>
      </c>
      <c r="P40" s="51">
        <f t="shared" si="35"/>
        <v>624.56624999999997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186.30104166666666</v>
      </c>
      <c r="C41" s="50">
        <f t="shared" si="22"/>
        <v>5.5890312499999988</v>
      </c>
      <c r="D41" s="51">
        <f t="shared" si="23"/>
        <v>191.89007291666664</v>
      </c>
      <c r="E41" s="54">
        <f t="shared" si="24"/>
        <v>320.35804166666668</v>
      </c>
      <c r="F41" s="54">
        <f t="shared" si="25"/>
        <v>9.6107412500000002</v>
      </c>
      <c r="G41" s="51">
        <f t="shared" si="26"/>
        <v>329.96878291666667</v>
      </c>
      <c r="H41" s="50">
        <f t="shared" si="27"/>
        <v>427.16666666666663</v>
      </c>
      <c r="I41" s="50">
        <f t="shared" si="28"/>
        <v>12.815</v>
      </c>
      <c r="J41" s="51">
        <f t="shared" si="29"/>
        <v>439.98166666666663</v>
      </c>
      <c r="K41" s="53">
        <f t="shared" si="30"/>
        <v>533.61504166666668</v>
      </c>
      <c r="L41" s="53">
        <f t="shared" si="31"/>
        <v>16.00845125</v>
      </c>
      <c r="M41" s="55">
        <f t="shared" si="32"/>
        <v>549.62349291666669</v>
      </c>
      <c r="N41" s="53">
        <f t="shared" si="33"/>
        <v>635.25</v>
      </c>
      <c r="O41" s="53">
        <f t="shared" si="34"/>
        <v>19.057500000000001</v>
      </c>
      <c r="P41" s="51">
        <f t="shared" si="35"/>
        <v>654.3075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182.91374999999996</v>
      </c>
      <c r="C42" s="50">
        <f t="shared" si="22"/>
        <v>5.4874124999999996</v>
      </c>
      <c r="D42" s="51">
        <f t="shared" si="23"/>
        <v>188.40116249999997</v>
      </c>
      <c r="E42" s="54">
        <f t="shared" si="24"/>
        <v>314.53334999999998</v>
      </c>
      <c r="F42" s="54">
        <f t="shared" si="25"/>
        <v>9.4360004999999987</v>
      </c>
      <c r="G42" s="51">
        <f t="shared" si="26"/>
        <v>323.96935049999996</v>
      </c>
      <c r="H42" s="50">
        <f t="shared" si="27"/>
        <v>419.4</v>
      </c>
      <c r="I42" s="50">
        <f t="shared" si="28"/>
        <v>12.581999999999999</v>
      </c>
      <c r="J42" s="51">
        <f t="shared" si="29"/>
        <v>431.98199999999997</v>
      </c>
      <c r="K42" s="53">
        <f t="shared" si="30"/>
        <v>523.91295000000002</v>
      </c>
      <c r="L42" s="53">
        <f t="shared" si="31"/>
        <v>15.717388500000004</v>
      </c>
      <c r="M42" s="55">
        <f t="shared" si="32"/>
        <v>539.63033850000011</v>
      </c>
      <c r="N42" s="53">
        <f t="shared" si="33"/>
        <v>623.70000000000005</v>
      </c>
      <c r="O42" s="53">
        <f t="shared" si="34"/>
        <v>18.711000000000002</v>
      </c>
      <c r="P42" s="51">
        <f t="shared" si="35"/>
        <v>642.41100000000006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203.23749999999995</v>
      </c>
      <c r="C43" s="50">
        <f t="shared" si="22"/>
        <v>6.0971249999999992</v>
      </c>
      <c r="D43" s="51">
        <f t="shared" si="23"/>
        <v>209.33462499999996</v>
      </c>
      <c r="E43" s="54">
        <f t="shared" si="24"/>
        <v>349.48149999999998</v>
      </c>
      <c r="F43" s="54">
        <f t="shared" si="25"/>
        <v>10.484444999999999</v>
      </c>
      <c r="G43" s="51">
        <f t="shared" si="26"/>
        <v>359.96594499999998</v>
      </c>
      <c r="H43" s="50">
        <f t="shared" si="27"/>
        <v>465.99999999999994</v>
      </c>
      <c r="I43" s="50">
        <f t="shared" si="28"/>
        <v>13.979999999999999</v>
      </c>
      <c r="J43" s="51">
        <f t="shared" si="29"/>
        <v>479.97999999999996</v>
      </c>
      <c r="K43" s="53">
        <f t="shared" si="30"/>
        <v>582.12549999999999</v>
      </c>
      <c r="L43" s="53">
        <f t="shared" si="31"/>
        <v>17.463764999999999</v>
      </c>
      <c r="M43" s="55">
        <f t="shared" si="32"/>
        <v>599.58926499999995</v>
      </c>
      <c r="N43" s="53">
        <f t="shared" si="33"/>
        <v>693.00000000000011</v>
      </c>
      <c r="O43" s="53">
        <f t="shared" si="34"/>
        <v>20.790000000000003</v>
      </c>
      <c r="P43" s="51">
        <f t="shared" si="35"/>
        <v>713.79000000000008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135.49166666666665</v>
      </c>
      <c r="C44" s="50">
        <f t="shared" si="22"/>
        <v>4.0647499999999992</v>
      </c>
      <c r="D44" s="51">
        <f t="shared" si="23"/>
        <v>139.55641666666665</v>
      </c>
      <c r="E44" s="54">
        <f t="shared" si="24"/>
        <v>232.98766666666666</v>
      </c>
      <c r="F44" s="54">
        <f t="shared" si="25"/>
        <v>6.9896299999999991</v>
      </c>
      <c r="G44" s="51">
        <f t="shared" si="26"/>
        <v>239.97729666666666</v>
      </c>
      <c r="H44" s="50">
        <f t="shared" si="27"/>
        <v>310.66666666666669</v>
      </c>
      <c r="I44" s="50">
        <f t="shared" si="28"/>
        <v>9.32</v>
      </c>
      <c r="J44" s="51">
        <f t="shared" si="29"/>
        <v>319.98666666666668</v>
      </c>
      <c r="K44" s="53">
        <f t="shared" si="30"/>
        <v>388.08366666666672</v>
      </c>
      <c r="L44" s="53">
        <f t="shared" si="31"/>
        <v>11.642510000000001</v>
      </c>
      <c r="M44" s="55">
        <f t="shared" si="32"/>
        <v>399.72617666666673</v>
      </c>
      <c r="N44" s="53">
        <f t="shared" si="33"/>
        <v>462</v>
      </c>
      <c r="O44" s="53">
        <f t="shared" si="34"/>
        <v>13.86</v>
      </c>
      <c r="P44" s="51">
        <f t="shared" si="35"/>
        <v>475.86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101.61874999999998</v>
      </c>
      <c r="C45" s="50">
        <f t="shared" si="22"/>
        <v>3.0485624999999996</v>
      </c>
      <c r="D45" s="51">
        <f t="shared" si="23"/>
        <v>104.66731249999998</v>
      </c>
      <c r="E45" s="54">
        <f t="shared" si="24"/>
        <v>174.74074999999999</v>
      </c>
      <c r="F45" s="54">
        <f t="shared" si="25"/>
        <v>5.2422224999999996</v>
      </c>
      <c r="G45" s="51">
        <f t="shared" si="26"/>
        <v>179.98297249999999</v>
      </c>
      <c r="H45" s="50">
        <f t="shared" si="27"/>
        <v>232.99999999999997</v>
      </c>
      <c r="I45" s="50">
        <f t="shared" si="28"/>
        <v>6.9899999999999993</v>
      </c>
      <c r="J45" s="51">
        <f t="shared" si="29"/>
        <v>239.98999999999998</v>
      </c>
      <c r="K45" s="53">
        <f t="shared" si="30"/>
        <v>291.06274999999999</v>
      </c>
      <c r="L45" s="53">
        <f t="shared" si="31"/>
        <v>8.7318824999999993</v>
      </c>
      <c r="M45" s="55">
        <f t="shared" si="32"/>
        <v>299.79463249999998</v>
      </c>
      <c r="N45" s="53">
        <f t="shared" si="33"/>
        <v>346.50000000000006</v>
      </c>
      <c r="O45" s="53">
        <f t="shared" si="34"/>
        <v>10.395000000000001</v>
      </c>
      <c r="P45" s="51">
        <f t="shared" si="35"/>
        <v>356.89500000000004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76.214062499999983</v>
      </c>
      <c r="C46" s="50">
        <f t="shared" si="22"/>
        <v>2.2864218749999994</v>
      </c>
      <c r="D46" s="51">
        <f t="shared" si="23"/>
        <v>78.500484374999985</v>
      </c>
      <c r="E46" s="54">
        <f t="shared" si="24"/>
        <v>131.05556250000001</v>
      </c>
      <c r="F46" s="54">
        <f t="shared" si="25"/>
        <v>3.9316668750000003</v>
      </c>
      <c r="G46" s="51">
        <f t="shared" si="26"/>
        <v>134.987229375</v>
      </c>
      <c r="H46" s="50">
        <f t="shared" si="27"/>
        <v>174.75</v>
      </c>
      <c r="I46" s="50">
        <f t="shared" si="28"/>
        <v>5.2424999999999997</v>
      </c>
      <c r="J46" s="51">
        <f t="shared" si="29"/>
        <v>179.99250000000001</v>
      </c>
      <c r="K46" s="53">
        <f t="shared" si="30"/>
        <v>218.29706250000004</v>
      </c>
      <c r="L46" s="53">
        <f t="shared" si="31"/>
        <v>6.5489118750000017</v>
      </c>
      <c r="M46" s="55">
        <f t="shared" si="32"/>
        <v>224.84597437500003</v>
      </c>
      <c r="N46" s="53">
        <f t="shared" si="33"/>
        <v>259.87500000000006</v>
      </c>
      <c r="O46" s="53">
        <f t="shared" si="34"/>
        <v>7.7962500000000006</v>
      </c>
      <c r="P46" s="51">
        <f t="shared" si="35"/>
        <v>267.67125000000004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254.046875</v>
      </c>
      <c r="C47" s="50">
        <f t="shared" si="22"/>
        <v>7.6214062499999997</v>
      </c>
      <c r="D47" s="51">
        <f t="shared" si="23"/>
        <v>261.66828125000001</v>
      </c>
      <c r="E47" s="54">
        <f t="shared" si="24"/>
        <v>436.85187500000001</v>
      </c>
      <c r="F47" s="54">
        <f t="shared" si="25"/>
        <v>13.105556250000001</v>
      </c>
      <c r="G47" s="51">
        <f t="shared" si="26"/>
        <v>449.95743125000001</v>
      </c>
      <c r="H47" s="50">
        <f t="shared" si="27"/>
        <v>582.5</v>
      </c>
      <c r="I47" s="50">
        <f t="shared" si="28"/>
        <v>17.475000000000001</v>
      </c>
      <c r="J47" s="51">
        <f t="shared" si="29"/>
        <v>599.97500000000002</v>
      </c>
      <c r="K47" s="53">
        <f t="shared" si="30"/>
        <v>727.65687500000001</v>
      </c>
      <c r="L47" s="53">
        <f t="shared" si="31"/>
        <v>21.829706249999997</v>
      </c>
      <c r="M47" s="55">
        <f t="shared" si="32"/>
        <v>749.48658124999997</v>
      </c>
      <c r="N47" s="53">
        <f t="shared" si="33"/>
        <v>866.25</v>
      </c>
      <c r="O47" s="53">
        <f t="shared" si="34"/>
        <v>25.987500000000001</v>
      </c>
      <c r="P47" s="51">
        <f t="shared" si="35"/>
        <v>892.23750000000007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270.98333333333329</v>
      </c>
      <c r="C48" s="50">
        <f t="shared" si="22"/>
        <v>8.1294999999999984</v>
      </c>
      <c r="D48" s="51">
        <f t="shared" si="23"/>
        <v>279.1128333333333</v>
      </c>
      <c r="E48" s="54">
        <f t="shared" si="24"/>
        <v>465.97533333333331</v>
      </c>
      <c r="F48" s="54">
        <f t="shared" si="25"/>
        <v>13.979259999999998</v>
      </c>
      <c r="G48" s="51">
        <f t="shared" si="26"/>
        <v>479.95459333333332</v>
      </c>
      <c r="H48" s="50">
        <f t="shared" si="27"/>
        <v>621.33333333333337</v>
      </c>
      <c r="I48" s="50">
        <f t="shared" si="28"/>
        <v>18.64</v>
      </c>
      <c r="J48" s="51">
        <f t="shared" si="29"/>
        <v>639.97333333333336</v>
      </c>
      <c r="K48" s="53">
        <f t="shared" si="30"/>
        <v>776.16733333333343</v>
      </c>
      <c r="L48" s="53">
        <f t="shared" si="31"/>
        <v>23.285020000000003</v>
      </c>
      <c r="M48" s="55">
        <f t="shared" si="32"/>
        <v>799.45235333333346</v>
      </c>
      <c r="N48" s="53">
        <f t="shared" si="33"/>
        <v>924</v>
      </c>
      <c r="O48" s="53">
        <f t="shared" si="34"/>
        <v>27.72</v>
      </c>
      <c r="P48" s="51">
        <f t="shared" si="35"/>
        <v>951.72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135.49166666666665</v>
      </c>
      <c r="C49" s="50">
        <f t="shared" si="22"/>
        <v>4.0647499999999992</v>
      </c>
      <c r="D49" s="51">
        <f t="shared" si="23"/>
        <v>139.55641666666665</v>
      </c>
      <c r="E49" s="54">
        <f t="shared" si="24"/>
        <v>232.98766666666666</v>
      </c>
      <c r="F49" s="54">
        <f t="shared" si="25"/>
        <v>6.9896299999999991</v>
      </c>
      <c r="G49" s="51">
        <f t="shared" si="26"/>
        <v>239.97729666666666</v>
      </c>
      <c r="H49" s="50">
        <f t="shared" si="27"/>
        <v>310.66666666666669</v>
      </c>
      <c r="I49" s="50">
        <f t="shared" si="28"/>
        <v>9.32</v>
      </c>
      <c r="J49" s="51">
        <f t="shared" si="29"/>
        <v>319.98666666666668</v>
      </c>
      <c r="K49" s="53">
        <f t="shared" si="30"/>
        <v>388.08366666666672</v>
      </c>
      <c r="L49" s="53">
        <f t="shared" si="31"/>
        <v>11.642510000000001</v>
      </c>
      <c r="M49" s="55">
        <f t="shared" si="32"/>
        <v>399.72617666666673</v>
      </c>
      <c r="N49" s="53">
        <f t="shared" si="33"/>
        <v>462</v>
      </c>
      <c r="O49" s="53">
        <f t="shared" si="34"/>
        <v>13.86</v>
      </c>
      <c r="P49" s="51">
        <f t="shared" si="35"/>
        <v>475.86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138.87895833333332</v>
      </c>
      <c r="C50" s="50">
        <f t="shared" si="22"/>
        <v>4.1663687500000002</v>
      </c>
      <c r="D50" s="51">
        <f t="shared" si="23"/>
        <v>143.04532708333332</v>
      </c>
      <c r="E50" s="54">
        <f t="shared" si="24"/>
        <v>238.81235833333335</v>
      </c>
      <c r="F50" s="54">
        <f t="shared" si="25"/>
        <v>7.1643707499999998</v>
      </c>
      <c r="G50" s="51">
        <f t="shared" si="26"/>
        <v>245.97672908333334</v>
      </c>
      <c r="H50" s="50">
        <f t="shared" si="27"/>
        <v>318.43333333333334</v>
      </c>
      <c r="I50" s="50">
        <f t="shared" si="28"/>
        <v>9.5530000000000008</v>
      </c>
      <c r="J50" s="51">
        <f t="shared" si="29"/>
        <v>327.98633333333333</v>
      </c>
      <c r="K50" s="53">
        <f t="shared" si="30"/>
        <v>397.78575833333338</v>
      </c>
      <c r="L50" s="53">
        <f t="shared" si="31"/>
        <v>11.933572750000002</v>
      </c>
      <c r="M50" s="55">
        <f t="shared" si="32"/>
        <v>409.71933108333337</v>
      </c>
      <c r="N50" s="53">
        <f t="shared" si="33"/>
        <v>473.55</v>
      </c>
      <c r="O50" s="53">
        <f t="shared" si="34"/>
        <v>14.206500000000002</v>
      </c>
      <c r="P50" s="51">
        <f t="shared" si="35"/>
        <v>487.75650000000002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152.42812499999997</v>
      </c>
      <c r="C51" s="50">
        <f t="shared" si="22"/>
        <v>4.5728437499999988</v>
      </c>
      <c r="D51" s="51">
        <f t="shared" si="23"/>
        <v>157.00096874999997</v>
      </c>
      <c r="E51" s="54">
        <f t="shared" si="24"/>
        <v>262.11112500000002</v>
      </c>
      <c r="F51" s="54">
        <f t="shared" si="25"/>
        <v>7.8633337500000007</v>
      </c>
      <c r="G51" s="51">
        <f t="shared" si="26"/>
        <v>269.97445875</v>
      </c>
      <c r="H51" s="50">
        <f t="shared" si="27"/>
        <v>349.5</v>
      </c>
      <c r="I51" s="50">
        <f t="shared" si="28"/>
        <v>10.484999999999999</v>
      </c>
      <c r="J51" s="51">
        <f t="shared" si="29"/>
        <v>359.98500000000001</v>
      </c>
      <c r="K51" s="53">
        <f t="shared" si="30"/>
        <v>436.59412500000008</v>
      </c>
      <c r="L51" s="53">
        <f t="shared" si="31"/>
        <v>13.097823750000003</v>
      </c>
      <c r="M51" s="55">
        <f t="shared" si="32"/>
        <v>449.69194875000005</v>
      </c>
      <c r="N51" s="53">
        <f t="shared" si="33"/>
        <v>519.75000000000011</v>
      </c>
      <c r="O51" s="53">
        <f t="shared" si="34"/>
        <v>15.592500000000001</v>
      </c>
      <c r="P51" s="51">
        <f t="shared" si="35"/>
        <v>535.34250000000009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169.36458333333331</v>
      </c>
      <c r="C52" s="50">
        <f t="shared" si="22"/>
        <v>5.0809374999999992</v>
      </c>
      <c r="D52" s="51">
        <f t="shared" si="23"/>
        <v>174.44552083333332</v>
      </c>
      <c r="E52" s="54">
        <f t="shared" si="24"/>
        <v>291.23458333333338</v>
      </c>
      <c r="F52" s="54">
        <f t="shared" si="25"/>
        <v>8.7370374999999996</v>
      </c>
      <c r="G52" s="51">
        <f t="shared" si="26"/>
        <v>299.97162083333336</v>
      </c>
      <c r="H52" s="50">
        <f t="shared" si="27"/>
        <v>388.33333333333337</v>
      </c>
      <c r="I52" s="50">
        <f t="shared" si="28"/>
        <v>11.65</v>
      </c>
      <c r="J52" s="51">
        <f t="shared" si="29"/>
        <v>399.98333333333335</v>
      </c>
      <c r="K52" s="53">
        <f t="shared" si="30"/>
        <v>485.10458333333332</v>
      </c>
      <c r="L52" s="53">
        <f t="shared" si="31"/>
        <v>14.5531375</v>
      </c>
      <c r="M52" s="55">
        <f t="shared" si="32"/>
        <v>499.65772083333331</v>
      </c>
      <c r="N52" s="53">
        <f t="shared" si="33"/>
        <v>577.50000000000011</v>
      </c>
      <c r="O52" s="53">
        <f t="shared" si="34"/>
        <v>17.325000000000003</v>
      </c>
      <c r="P52" s="51">
        <f t="shared" si="35"/>
        <v>594.82500000000005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270.98333333333329</v>
      </c>
      <c r="C53" s="50">
        <f t="shared" si="22"/>
        <v>8.1294999999999984</v>
      </c>
      <c r="D53" s="51">
        <f t="shared" si="23"/>
        <v>279.1128333333333</v>
      </c>
      <c r="E53" s="54">
        <f t="shared" si="24"/>
        <v>465.97533333333331</v>
      </c>
      <c r="F53" s="54">
        <f t="shared" si="25"/>
        <v>13.979259999999998</v>
      </c>
      <c r="G53" s="51">
        <f t="shared" si="26"/>
        <v>479.95459333333332</v>
      </c>
      <c r="H53" s="50">
        <f t="shared" si="27"/>
        <v>621.33333333333337</v>
      </c>
      <c r="I53" s="50">
        <f t="shared" si="28"/>
        <v>18.64</v>
      </c>
      <c r="J53" s="51">
        <f t="shared" si="29"/>
        <v>639.97333333333336</v>
      </c>
      <c r="K53" s="53">
        <f t="shared" si="30"/>
        <v>776.16733333333343</v>
      </c>
      <c r="L53" s="53">
        <f t="shared" si="31"/>
        <v>23.285020000000003</v>
      </c>
      <c r="M53" s="55">
        <f t="shared" si="32"/>
        <v>799.45235333333346</v>
      </c>
      <c r="N53" s="53">
        <f t="shared" si="33"/>
        <v>924</v>
      </c>
      <c r="O53" s="53">
        <f t="shared" si="34"/>
        <v>27.72</v>
      </c>
      <c r="P53" s="51">
        <f t="shared" si="35"/>
        <v>951.72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79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80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81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7" workbookViewId="0">
      <selection activeCell="A3" sqref="A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opLeftCell="A10" zoomScale="95" zoomScaleNormal="95" workbookViewId="0">
      <selection activeCell="D3" sqref="D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5</v>
      </c>
      <c r="E3" s="16"/>
      <c r="F3" s="16"/>
      <c r="G3" s="16">
        <v>7.5</v>
      </c>
      <c r="H3" s="16"/>
      <c r="I3" s="16">
        <v>18.100000000000001</v>
      </c>
      <c r="J3" s="16" t="s">
        <v>34</v>
      </c>
      <c r="K3" s="22">
        <f>(100+K2)</f>
        <v>103</v>
      </c>
      <c r="L3" s="16"/>
      <c r="M3" s="16">
        <v>19.350000000000001</v>
      </c>
      <c r="N3" s="16"/>
      <c r="O3" s="16"/>
      <c r="P3" s="16">
        <v>25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49.921875</v>
      </c>
      <c r="C6" s="50">
        <f>D6-B6</f>
        <v>1.4976562499999986</v>
      </c>
      <c r="D6" s="51">
        <f>(R6+R6*$K$2/100)*$D$3/12</f>
        <v>51.419531249999999</v>
      </c>
      <c r="E6" s="50">
        <f>VALUE(G6*100/$K$3)</f>
        <v>126.77343750000001</v>
      </c>
      <c r="F6" s="50">
        <f>VALUE(G6*$K$2/$K$3)</f>
        <v>3.8032031250000005</v>
      </c>
      <c r="G6" s="51">
        <f>(S6+S6*$K$2/100)*$G$3/12</f>
        <v>130.57664062500001</v>
      </c>
      <c r="H6" s="52">
        <f>VALUE(J6*100/$K$3)</f>
        <v>203.625</v>
      </c>
      <c r="I6" s="52">
        <f>VALUE(J6*$K$2/$K$3)</f>
        <v>6.1087500000000006</v>
      </c>
      <c r="J6" s="51">
        <f>(T6+T6*$K$2/100)*$I$3/24</f>
        <v>209.73375000000001</v>
      </c>
      <c r="K6" s="52">
        <f>VALUE(M6*100/$K$3)</f>
        <v>271.70121093750004</v>
      </c>
      <c r="L6" s="52">
        <f>VALUE(M6*$K$2/$K$3)</f>
        <v>8.1510363281250005</v>
      </c>
      <c r="M6" s="51">
        <f>(U6+U6*$K$2/100)*$M$3/24</f>
        <v>279.85224726562501</v>
      </c>
      <c r="N6" s="53">
        <f>VALUE(P6*100/$K$3)</f>
        <v>337.5</v>
      </c>
      <c r="O6" s="53">
        <f>VALUE(P6*$K$2/$K$3)</f>
        <v>10.125</v>
      </c>
      <c r="P6" s="51">
        <f>(V6+V6*$K$2/100)*$P$3/30</f>
        <v>347.625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50.143750000000004</v>
      </c>
      <c r="C7" s="50">
        <f t="shared" ref="C7:C28" si="1">D7-B7</f>
        <v>1.5043124999999975</v>
      </c>
      <c r="D7" s="51">
        <f t="shared" ref="D7:D28" si="2">(R7+R7*$K$2/100)*$D$3/12</f>
        <v>51.648062500000002</v>
      </c>
      <c r="E7" s="50">
        <f t="shared" ref="E7:E28" si="3">VALUE(G7*100/$K$3)</f>
        <v>127.33687500000001</v>
      </c>
      <c r="F7" s="50">
        <f t="shared" ref="F7:F28" si="4">VALUE(G7*$K$2/$K$3)</f>
        <v>3.8201062499999998</v>
      </c>
      <c r="G7" s="51">
        <f t="shared" ref="G7:G28" si="5">(S7+S7*$K$2/100)*$G$3/12</f>
        <v>131.15698125</v>
      </c>
      <c r="H7" s="52">
        <f t="shared" ref="H7:H28" si="6">VALUE(J7*100/$K$3)</f>
        <v>204.53000000000003</v>
      </c>
      <c r="I7" s="52">
        <f t="shared" ref="I7:I28" si="7">VALUE(J7*$K$2/$K$3)</f>
        <v>6.1359000000000012</v>
      </c>
      <c r="J7" s="51">
        <f t="shared" ref="J7:J28" si="8">(T7+T7*$K$2/100)*$I$3/24</f>
        <v>210.66590000000005</v>
      </c>
      <c r="K7" s="52">
        <f t="shared" ref="K7:K28" si="9">VALUE(M7*100/$K$3)</f>
        <v>272.90877187500001</v>
      </c>
      <c r="L7" s="52">
        <f t="shared" ref="L7:L28" si="10">VALUE(M7*$K$2/$K$3)</f>
        <v>8.1872631562500011</v>
      </c>
      <c r="M7" s="51">
        <f t="shared" ref="M7:M28" si="11">(U7+U7*$K$2/100)*$M$3/24</f>
        <v>281.09603503125004</v>
      </c>
      <c r="N7" s="53">
        <f t="shared" ref="N7:N28" si="12">VALUE(P7*100/$K$3)</f>
        <v>339</v>
      </c>
      <c r="O7" s="53">
        <f t="shared" ref="O7:O28" si="13">VALUE(P7*$K$2/$K$3)</f>
        <v>10.17</v>
      </c>
      <c r="P7" s="51">
        <f t="shared" ref="P7:P28" si="14">(V7+V7*$K$2/100)*$P$3/30</f>
        <v>349.17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52.6953125</v>
      </c>
      <c r="C8" s="50">
        <f t="shared" si="1"/>
        <v>1.5808593749999957</v>
      </c>
      <c r="D8" s="51">
        <f t="shared" si="2"/>
        <v>54.276171874999996</v>
      </c>
      <c r="E8" s="50">
        <f t="shared" si="3"/>
        <v>133.81640625</v>
      </c>
      <c r="F8" s="50">
        <f t="shared" si="4"/>
        <v>4.0144921875000001</v>
      </c>
      <c r="G8" s="51">
        <f t="shared" si="5"/>
        <v>137.8308984375</v>
      </c>
      <c r="H8" s="52">
        <f t="shared" si="6"/>
        <v>214.93750000000003</v>
      </c>
      <c r="I8" s="52">
        <f t="shared" si="7"/>
        <v>6.448125000000001</v>
      </c>
      <c r="J8" s="51">
        <f t="shared" si="8"/>
        <v>221.38562500000003</v>
      </c>
      <c r="K8" s="52">
        <f t="shared" si="9"/>
        <v>286.79572265625006</v>
      </c>
      <c r="L8" s="52">
        <f t="shared" si="10"/>
        <v>8.6038716796875008</v>
      </c>
      <c r="M8" s="51">
        <f t="shared" si="11"/>
        <v>295.39959433593754</v>
      </c>
      <c r="N8" s="53">
        <f t="shared" si="12"/>
        <v>356.25</v>
      </c>
      <c r="O8" s="53">
        <f t="shared" si="13"/>
        <v>10.6875</v>
      </c>
      <c r="P8" s="51">
        <f t="shared" si="14"/>
        <v>366.9375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53.25</v>
      </c>
      <c r="C9" s="50">
        <f t="shared" si="1"/>
        <v>1.5974999999999966</v>
      </c>
      <c r="D9" s="51">
        <f t="shared" si="2"/>
        <v>54.847499999999997</v>
      </c>
      <c r="E9" s="50">
        <f t="shared" si="3"/>
        <v>135.22499999999999</v>
      </c>
      <c r="F9" s="50">
        <f t="shared" si="4"/>
        <v>4.0567500000000001</v>
      </c>
      <c r="G9" s="51">
        <f t="shared" si="5"/>
        <v>139.28174999999999</v>
      </c>
      <c r="H9" s="52">
        <f t="shared" si="6"/>
        <v>217.20000000000002</v>
      </c>
      <c r="I9" s="52">
        <f t="shared" si="7"/>
        <v>6.516</v>
      </c>
      <c r="J9" s="51">
        <f t="shared" si="8"/>
        <v>223.71600000000001</v>
      </c>
      <c r="K9" s="52">
        <f t="shared" si="9"/>
        <v>289.81462500000004</v>
      </c>
      <c r="L9" s="52">
        <f t="shared" si="10"/>
        <v>8.6944387500000015</v>
      </c>
      <c r="M9" s="51">
        <f t="shared" si="11"/>
        <v>298.50906375000005</v>
      </c>
      <c r="N9" s="53">
        <f t="shared" si="12"/>
        <v>360</v>
      </c>
      <c r="O9" s="53">
        <f t="shared" si="13"/>
        <v>10.8</v>
      </c>
      <c r="P9" s="51">
        <f t="shared" si="14"/>
        <v>370.8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83.203125</v>
      </c>
      <c r="C10" s="50">
        <f t="shared" si="1"/>
        <v>2.49609375</v>
      </c>
      <c r="D10" s="51">
        <f t="shared" si="2"/>
        <v>85.69921875</v>
      </c>
      <c r="E10" s="50">
        <f t="shared" si="3"/>
        <v>211.2890625</v>
      </c>
      <c r="F10" s="50">
        <f t="shared" si="4"/>
        <v>6.3386718750000002</v>
      </c>
      <c r="G10" s="51">
        <f t="shared" si="5"/>
        <v>217.62773437500002</v>
      </c>
      <c r="H10" s="52">
        <f t="shared" si="6"/>
        <v>339.375</v>
      </c>
      <c r="I10" s="52">
        <f t="shared" si="7"/>
        <v>10.18125</v>
      </c>
      <c r="J10" s="51">
        <f t="shared" si="8"/>
        <v>349.55625000000003</v>
      </c>
      <c r="K10" s="52">
        <f t="shared" si="9"/>
        <v>452.83535156250002</v>
      </c>
      <c r="L10" s="52">
        <f t="shared" si="10"/>
        <v>13.585060546875001</v>
      </c>
      <c r="M10" s="51">
        <f t="shared" si="11"/>
        <v>466.42041210937504</v>
      </c>
      <c r="N10" s="53">
        <f t="shared" si="12"/>
        <v>562.5</v>
      </c>
      <c r="O10" s="53">
        <f t="shared" si="13"/>
        <v>16.875</v>
      </c>
      <c r="P10" s="51">
        <f t="shared" si="14"/>
        <v>579.375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84.3125</v>
      </c>
      <c r="C11" s="50">
        <f t="shared" si="1"/>
        <v>2.5293750000000017</v>
      </c>
      <c r="D11" s="51">
        <f t="shared" si="2"/>
        <v>86.841875000000002</v>
      </c>
      <c r="E11" s="50">
        <f t="shared" si="3"/>
        <v>214.10624999999999</v>
      </c>
      <c r="F11" s="50">
        <f t="shared" si="4"/>
        <v>6.4231875</v>
      </c>
      <c r="G11" s="51">
        <f t="shared" si="5"/>
        <v>220.5294375</v>
      </c>
      <c r="H11" s="52">
        <f t="shared" si="6"/>
        <v>343.90000000000003</v>
      </c>
      <c r="I11" s="52">
        <f t="shared" si="7"/>
        <v>10.317</v>
      </c>
      <c r="J11" s="51">
        <f t="shared" si="8"/>
        <v>354.21700000000004</v>
      </c>
      <c r="K11" s="52">
        <f t="shared" si="9"/>
        <v>458.87315624999997</v>
      </c>
      <c r="L11" s="52">
        <f t="shared" si="10"/>
        <v>13.766194687500001</v>
      </c>
      <c r="M11" s="51">
        <f t="shared" si="11"/>
        <v>472.63935093750001</v>
      </c>
      <c r="N11" s="53">
        <f t="shared" si="12"/>
        <v>570</v>
      </c>
      <c r="O11" s="53">
        <f t="shared" si="13"/>
        <v>17.100000000000001</v>
      </c>
      <c r="P11" s="51">
        <f t="shared" si="14"/>
        <v>587.1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88.749999999999986</v>
      </c>
      <c r="C12" s="50">
        <f t="shared" si="1"/>
        <v>2.6624999999999943</v>
      </c>
      <c r="D12" s="51">
        <f t="shared" si="2"/>
        <v>91.41249999999998</v>
      </c>
      <c r="E12" s="50">
        <f t="shared" si="3"/>
        <v>225.375</v>
      </c>
      <c r="F12" s="50">
        <f t="shared" si="4"/>
        <v>6.7612499999999995</v>
      </c>
      <c r="G12" s="51">
        <f t="shared" si="5"/>
        <v>232.13624999999999</v>
      </c>
      <c r="H12" s="52">
        <f t="shared" si="6"/>
        <v>361.99999999999994</v>
      </c>
      <c r="I12" s="52">
        <f t="shared" si="7"/>
        <v>10.86</v>
      </c>
      <c r="J12" s="51">
        <f t="shared" si="8"/>
        <v>372.85999999999996</v>
      </c>
      <c r="K12" s="52">
        <f t="shared" si="9"/>
        <v>483.02437499999996</v>
      </c>
      <c r="L12" s="52">
        <f t="shared" si="10"/>
        <v>14.49073125</v>
      </c>
      <c r="M12" s="51">
        <f t="shared" si="11"/>
        <v>497.51510624999997</v>
      </c>
      <c r="N12" s="53">
        <f t="shared" si="12"/>
        <v>600</v>
      </c>
      <c r="O12" s="53">
        <f t="shared" si="13"/>
        <v>18</v>
      </c>
      <c r="P12" s="51">
        <f t="shared" si="14"/>
        <v>618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94.296875</v>
      </c>
      <c r="C13" s="50">
        <f t="shared" si="1"/>
        <v>2.8289062500000028</v>
      </c>
      <c r="D13" s="51">
        <f t="shared" si="2"/>
        <v>97.125781250000003</v>
      </c>
      <c r="E13" s="50">
        <f t="shared" si="3"/>
        <v>239.4609375</v>
      </c>
      <c r="F13" s="50">
        <f t="shared" si="4"/>
        <v>7.1838281249999998</v>
      </c>
      <c r="G13" s="51">
        <f t="shared" si="5"/>
        <v>246.64476562499999</v>
      </c>
      <c r="H13" s="52">
        <f t="shared" si="6"/>
        <v>384.625</v>
      </c>
      <c r="I13" s="52">
        <f t="shared" si="7"/>
        <v>11.53875</v>
      </c>
      <c r="J13" s="51">
        <f t="shared" si="8"/>
        <v>396.16374999999999</v>
      </c>
      <c r="K13" s="52">
        <f t="shared" si="9"/>
        <v>513.21339843750013</v>
      </c>
      <c r="L13" s="52">
        <f t="shared" si="10"/>
        <v>15.396401953125004</v>
      </c>
      <c r="M13" s="51">
        <f t="shared" si="11"/>
        <v>528.60980039062508</v>
      </c>
      <c r="N13" s="53">
        <f t="shared" si="12"/>
        <v>637.5</v>
      </c>
      <c r="O13" s="53">
        <f t="shared" si="13"/>
        <v>19.125</v>
      </c>
      <c r="P13" s="51">
        <f t="shared" si="14"/>
        <v>656.625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110.9375</v>
      </c>
      <c r="C14" s="50">
        <f t="shared" si="1"/>
        <v>3.328125</v>
      </c>
      <c r="D14" s="51">
        <f t="shared" si="2"/>
        <v>114.265625</v>
      </c>
      <c r="E14" s="50">
        <f t="shared" si="3"/>
        <v>281.71874999999994</v>
      </c>
      <c r="F14" s="50">
        <f t="shared" si="4"/>
        <v>8.4515624999999996</v>
      </c>
      <c r="G14" s="51">
        <f t="shared" si="5"/>
        <v>290.17031249999997</v>
      </c>
      <c r="H14" s="52">
        <f t="shared" si="6"/>
        <v>452.50000000000006</v>
      </c>
      <c r="I14" s="52">
        <f t="shared" si="7"/>
        <v>13.575000000000001</v>
      </c>
      <c r="J14" s="51">
        <f t="shared" si="8"/>
        <v>466.07500000000005</v>
      </c>
      <c r="K14" s="52">
        <f t="shared" si="9"/>
        <v>603.78046875000007</v>
      </c>
      <c r="L14" s="52">
        <f t="shared" si="10"/>
        <v>18.113414062499999</v>
      </c>
      <c r="M14" s="51">
        <f t="shared" si="11"/>
        <v>621.89388281250001</v>
      </c>
      <c r="N14" s="53">
        <f t="shared" si="12"/>
        <v>750</v>
      </c>
      <c r="O14" s="53">
        <f t="shared" si="13"/>
        <v>22.5</v>
      </c>
      <c r="P14" s="51">
        <f t="shared" si="14"/>
        <v>772.5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58.242187499999993</v>
      </c>
      <c r="C15" s="50">
        <f t="shared" si="1"/>
        <v>1.7472656249999972</v>
      </c>
      <c r="D15" s="51">
        <f t="shared" si="2"/>
        <v>59.98945312499999</v>
      </c>
      <c r="E15" s="50">
        <f t="shared" si="3"/>
        <v>147.90234374999997</v>
      </c>
      <c r="F15" s="50">
        <f t="shared" si="4"/>
        <v>4.4370703124999995</v>
      </c>
      <c r="G15" s="51">
        <f t="shared" si="5"/>
        <v>152.33941406249997</v>
      </c>
      <c r="H15" s="52">
        <f t="shared" si="6"/>
        <v>237.5625</v>
      </c>
      <c r="I15" s="52">
        <f t="shared" si="7"/>
        <v>7.1268750000000001</v>
      </c>
      <c r="J15" s="51">
        <f t="shared" si="8"/>
        <v>244.68937500000001</v>
      </c>
      <c r="K15" s="52">
        <f t="shared" si="9"/>
        <v>316.98474609375006</v>
      </c>
      <c r="L15" s="52">
        <f t="shared" si="10"/>
        <v>9.5095423828124996</v>
      </c>
      <c r="M15" s="51">
        <f t="shared" si="11"/>
        <v>326.49428847656253</v>
      </c>
      <c r="N15" s="53">
        <f t="shared" si="12"/>
        <v>393.75</v>
      </c>
      <c r="O15" s="53">
        <f t="shared" si="13"/>
        <v>11.8125</v>
      </c>
      <c r="P15" s="51">
        <f t="shared" si="14"/>
        <v>405.5625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61.015625</v>
      </c>
      <c r="C16" s="50">
        <f t="shared" si="1"/>
        <v>1.8304687500000014</v>
      </c>
      <c r="D16" s="51">
        <f t="shared" si="2"/>
        <v>62.846093750000001</v>
      </c>
      <c r="E16" s="50">
        <f t="shared" si="3"/>
        <v>154.94531250000003</v>
      </c>
      <c r="F16" s="50">
        <f t="shared" si="4"/>
        <v>4.6483593750000001</v>
      </c>
      <c r="G16" s="51">
        <f t="shared" si="5"/>
        <v>159.59367187500001</v>
      </c>
      <c r="H16" s="52">
        <f t="shared" si="6"/>
        <v>248.875</v>
      </c>
      <c r="I16" s="52">
        <f t="shared" si="7"/>
        <v>7.4662500000000005</v>
      </c>
      <c r="J16" s="51">
        <f t="shared" si="8"/>
        <v>256.34125</v>
      </c>
      <c r="K16" s="52">
        <f t="shared" si="9"/>
        <v>332.07925781250003</v>
      </c>
      <c r="L16" s="52">
        <f t="shared" si="10"/>
        <v>9.9623777343750017</v>
      </c>
      <c r="M16" s="51">
        <f t="shared" si="11"/>
        <v>342.04163554687506</v>
      </c>
      <c r="N16" s="53">
        <f t="shared" si="12"/>
        <v>412.5</v>
      </c>
      <c r="O16" s="53">
        <f t="shared" si="13"/>
        <v>12.375</v>
      </c>
      <c r="P16" s="51">
        <f t="shared" si="14"/>
        <v>424.875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59.906250000000007</v>
      </c>
      <c r="C17" s="50">
        <f t="shared" si="1"/>
        <v>1.7971874999999997</v>
      </c>
      <c r="D17" s="51">
        <f t="shared" si="2"/>
        <v>61.703437500000007</v>
      </c>
      <c r="E17" s="50">
        <f t="shared" si="3"/>
        <v>152.12812499999998</v>
      </c>
      <c r="F17" s="50">
        <f t="shared" si="4"/>
        <v>4.5638437500000002</v>
      </c>
      <c r="G17" s="51">
        <f t="shared" si="5"/>
        <v>156.69196875</v>
      </c>
      <c r="H17" s="52">
        <f t="shared" si="6"/>
        <v>244.35000000000005</v>
      </c>
      <c r="I17" s="52">
        <f t="shared" si="7"/>
        <v>7.3305000000000016</v>
      </c>
      <c r="J17" s="51">
        <f t="shared" si="8"/>
        <v>251.68050000000005</v>
      </c>
      <c r="K17" s="52">
        <f t="shared" si="9"/>
        <v>326.04145312500003</v>
      </c>
      <c r="L17" s="52">
        <f t="shared" si="10"/>
        <v>9.781243593750002</v>
      </c>
      <c r="M17" s="51">
        <f t="shared" si="11"/>
        <v>335.82269671875002</v>
      </c>
      <c r="N17" s="53">
        <f t="shared" si="12"/>
        <v>405</v>
      </c>
      <c r="O17" s="53">
        <f t="shared" si="13"/>
        <v>12.149999999999999</v>
      </c>
      <c r="P17" s="51">
        <f t="shared" si="14"/>
        <v>417.15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66.5625</v>
      </c>
      <c r="C18" s="50">
        <f t="shared" si="1"/>
        <v>1.9968750000000028</v>
      </c>
      <c r="D18" s="51">
        <f t="shared" si="2"/>
        <v>68.559375000000003</v>
      </c>
      <c r="E18" s="50">
        <f t="shared" si="3"/>
        <v>169.03125</v>
      </c>
      <c r="F18" s="50">
        <f t="shared" si="4"/>
        <v>5.0709374999999994</v>
      </c>
      <c r="G18" s="51">
        <f t="shared" si="5"/>
        <v>174.10218749999999</v>
      </c>
      <c r="H18" s="52">
        <f t="shared" si="6"/>
        <v>271.50000000000006</v>
      </c>
      <c r="I18" s="52">
        <f t="shared" si="7"/>
        <v>8.1450000000000014</v>
      </c>
      <c r="J18" s="51">
        <f t="shared" si="8"/>
        <v>279.64500000000004</v>
      </c>
      <c r="K18" s="52">
        <f t="shared" si="9"/>
        <v>362.26828125000009</v>
      </c>
      <c r="L18" s="52">
        <f t="shared" si="10"/>
        <v>10.868048437500002</v>
      </c>
      <c r="M18" s="51">
        <f t="shared" si="11"/>
        <v>373.13632968750011</v>
      </c>
      <c r="N18" s="53">
        <f t="shared" si="12"/>
        <v>450.00000000000006</v>
      </c>
      <c r="O18" s="53">
        <f t="shared" si="13"/>
        <v>13.500000000000002</v>
      </c>
      <c r="P18" s="51">
        <f t="shared" si="14"/>
        <v>463.50000000000006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44.374999999999993</v>
      </c>
      <c r="C19" s="50">
        <f t="shared" si="1"/>
        <v>1.3312499999999972</v>
      </c>
      <c r="D19" s="51">
        <f t="shared" si="2"/>
        <v>45.70624999999999</v>
      </c>
      <c r="E19" s="50">
        <f t="shared" si="3"/>
        <v>112.6875</v>
      </c>
      <c r="F19" s="50">
        <f t="shared" si="4"/>
        <v>3.3806249999999998</v>
      </c>
      <c r="G19" s="51">
        <f t="shared" si="5"/>
        <v>116.06812499999999</v>
      </c>
      <c r="H19" s="52">
        <f t="shared" si="6"/>
        <v>180.99999999999997</v>
      </c>
      <c r="I19" s="52">
        <f t="shared" si="7"/>
        <v>5.43</v>
      </c>
      <c r="J19" s="51">
        <f t="shared" si="8"/>
        <v>186.42999999999998</v>
      </c>
      <c r="K19" s="52">
        <f t="shared" si="9"/>
        <v>241.51218749999998</v>
      </c>
      <c r="L19" s="52">
        <f t="shared" si="10"/>
        <v>7.2453656249999998</v>
      </c>
      <c r="M19" s="51">
        <f t="shared" si="11"/>
        <v>248.75755312499999</v>
      </c>
      <c r="N19" s="53">
        <f t="shared" si="12"/>
        <v>300</v>
      </c>
      <c r="O19" s="53">
        <f t="shared" si="13"/>
        <v>9</v>
      </c>
      <c r="P19" s="51">
        <f t="shared" si="14"/>
        <v>309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33.28125</v>
      </c>
      <c r="C20" s="50">
        <f t="shared" si="1"/>
        <v>0.99843750000000142</v>
      </c>
      <c r="D20" s="51">
        <f t="shared" si="2"/>
        <v>34.279687500000001</v>
      </c>
      <c r="E20" s="50">
        <f t="shared" si="3"/>
        <v>84.515625</v>
      </c>
      <c r="F20" s="50">
        <f t="shared" si="4"/>
        <v>2.5354687499999997</v>
      </c>
      <c r="G20" s="51">
        <f t="shared" si="5"/>
        <v>87.051093749999993</v>
      </c>
      <c r="H20" s="52">
        <f t="shared" si="6"/>
        <v>135.75000000000003</v>
      </c>
      <c r="I20" s="52">
        <f t="shared" si="7"/>
        <v>4.0725000000000007</v>
      </c>
      <c r="J20" s="51">
        <f t="shared" si="8"/>
        <v>139.82250000000002</v>
      </c>
      <c r="K20" s="52">
        <f t="shared" si="9"/>
        <v>181.13414062500004</v>
      </c>
      <c r="L20" s="52">
        <f t="shared" si="10"/>
        <v>5.4340242187500012</v>
      </c>
      <c r="M20" s="51">
        <f t="shared" si="11"/>
        <v>186.56816484375005</v>
      </c>
      <c r="N20" s="53">
        <f t="shared" si="12"/>
        <v>225.00000000000003</v>
      </c>
      <c r="O20" s="53">
        <f t="shared" si="13"/>
        <v>6.7500000000000009</v>
      </c>
      <c r="P20" s="51">
        <f t="shared" si="14"/>
        <v>231.75000000000003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24.9609375</v>
      </c>
      <c r="C21" s="50">
        <f t="shared" si="1"/>
        <v>0.74882812499999929</v>
      </c>
      <c r="D21" s="51">
        <f t="shared" si="2"/>
        <v>25.709765624999999</v>
      </c>
      <c r="E21" s="50">
        <f t="shared" si="3"/>
        <v>63.386718750000007</v>
      </c>
      <c r="F21" s="50">
        <f t="shared" si="4"/>
        <v>1.9016015625000002</v>
      </c>
      <c r="G21" s="51">
        <f t="shared" si="5"/>
        <v>65.288320312500005</v>
      </c>
      <c r="H21" s="52">
        <f t="shared" si="6"/>
        <v>101.8125</v>
      </c>
      <c r="I21" s="52">
        <f t="shared" si="7"/>
        <v>3.0543750000000003</v>
      </c>
      <c r="J21" s="51">
        <f t="shared" si="8"/>
        <v>104.86687500000001</v>
      </c>
      <c r="K21" s="52">
        <f t="shared" si="9"/>
        <v>135.85060546875002</v>
      </c>
      <c r="L21" s="52">
        <f t="shared" si="10"/>
        <v>4.0755181640625002</v>
      </c>
      <c r="M21" s="51">
        <f t="shared" si="11"/>
        <v>139.92612363281251</v>
      </c>
      <c r="N21" s="53">
        <f t="shared" si="12"/>
        <v>168.75</v>
      </c>
      <c r="O21" s="53">
        <f t="shared" si="13"/>
        <v>5.0625</v>
      </c>
      <c r="P21" s="51">
        <f t="shared" si="14"/>
        <v>173.8125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83.203125</v>
      </c>
      <c r="C22" s="50">
        <f t="shared" si="1"/>
        <v>2.49609375</v>
      </c>
      <c r="D22" s="51">
        <f t="shared" si="2"/>
        <v>85.69921875</v>
      </c>
      <c r="E22" s="50">
        <f t="shared" si="3"/>
        <v>211.2890625</v>
      </c>
      <c r="F22" s="50">
        <f t="shared" si="4"/>
        <v>6.3386718750000002</v>
      </c>
      <c r="G22" s="51">
        <f t="shared" si="5"/>
        <v>217.62773437500002</v>
      </c>
      <c r="H22" s="52">
        <f t="shared" si="6"/>
        <v>339.375</v>
      </c>
      <c r="I22" s="52">
        <f t="shared" si="7"/>
        <v>10.18125</v>
      </c>
      <c r="J22" s="51">
        <f t="shared" si="8"/>
        <v>349.55625000000003</v>
      </c>
      <c r="K22" s="52">
        <f t="shared" si="9"/>
        <v>452.83535156250002</v>
      </c>
      <c r="L22" s="52">
        <f t="shared" si="10"/>
        <v>13.585060546875001</v>
      </c>
      <c r="M22" s="51">
        <f t="shared" si="11"/>
        <v>466.42041210937504</v>
      </c>
      <c r="N22" s="53">
        <f t="shared" si="12"/>
        <v>562.5</v>
      </c>
      <c r="O22" s="53">
        <f t="shared" si="13"/>
        <v>16.875</v>
      </c>
      <c r="P22" s="51">
        <f t="shared" si="14"/>
        <v>579.375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88.749999999999986</v>
      </c>
      <c r="C23" s="50">
        <f t="shared" si="1"/>
        <v>2.6624999999999943</v>
      </c>
      <c r="D23" s="51">
        <f t="shared" si="2"/>
        <v>91.41249999999998</v>
      </c>
      <c r="E23" s="50">
        <f t="shared" si="3"/>
        <v>225.375</v>
      </c>
      <c r="F23" s="50">
        <f t="shared" si="4"/>
        <v>6.7612499999999995</v>
      </c>
      <c r="G23" s="51">
        <f t="shared" si="5"/>
        <v>232.13624999999999</v>
      </c>
      <c r="H23" s="52">
        <f t="shared" si="6"/>
        <v>361.99999999999994</v>
      </c>
      <c r="I23" s="52">
        <f t="shared" si="7"/>
        <v>10.86</v>
      </c>
      <c r="J23" s="51">
        <f t="shared" si="8"/>
        <v>372.85999999999996</v>
      </c>
      <c r="K23" s="52">
        <f t="shared" si="9"/>
        <v>483.02437499999996</v>
      </c>
      <c r="L23" s="52">
        <f t="shared" si="10"/>
        <v>14.49073125</v>
      </c>
      <c r="M23" s="51">
        <f t="shared" si="11"/>
        <v>497.51510624999997</v>
      </c>
      <c r="N23" s="53">
        <f t="shared" si="12"/>
        <v>600</v>
      </c>
      <c r="O23" s="53">
        <f t="shared" si="13"/>
        <v>18</v>
      </c>
      <c r="P23" s="51">
        <f t="shared" si="14"/>
        <v>618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44.374999999999993</v>
      </c>
      <c r="C24" s="50">
        <f t="shared" si="1"/>
        <v>1.3312499999999972</v>
      </c>
      <c r="D24" s="51">
        <f t="shared" si="2"/>
        <v>45.70624999999999</v>
      </c>
      <c r="E24" s="50">
        <f t="shared" si="3"/>
        <v>112.6875</v>
      </c>
      <c r="F24" s="50">
        <f t="shared" si="4"/>
        <v>3.3806249999999998</v>
      </c>
      <c r="G24" s="51">
        <f t="shared" si="5"/>
        <v>116.06812499999999</v>
      </c>
      <c r="H24" s="52">
        <f t="shared" si="6"/>
        <v>180.99999999999997</v>
      </c>
      <c r="I24" s="52">
        <f t="shared" si="7"/>
        <v>5.43</v>
      </c>
      <c r="J24" s="51">
        <f t="shared" si="8"/>
        <v>186.42999999999998</v>
      </c>
      <c r="K24" s="52">
        <f t="shared" si="9"/>
        <v>241.51218749999998</v>
      </c>
      <c r="L24" s="52">
        <f t="shared" si="10"/>
        <v>7.2453656249999998</v>
      </c>
      <c r="M24" s="51">
        <f t="shared" si="11"/>
        <v>248.75755312499999</v>
      </c>
      <c r="N24" s="53">
        <f t="shared" si="12"/>
        <v>300</v>
      </c>
      <c r="O24" s="53">
        <f t="shared" si="13"/>
        <v>9</v>
      </c>
      <c r="P24" s="51">
        <f t="shared" si="14"/>
        <v>309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45.484375</v>
      </c>
      <c r="C25" s="50">
        <f t="shared" si="1"/>
        <v>1.3645312499999989</v>
      </c>
      <c r="D25" s="51">
        <f t="shared" si="2"/>
        <v>46.848906249999999</v>
      </c>
      <c r="E25" s="50">
        <f t="shared" si="3"/>
        <v>115.5046875</v>
      </c>
      <c r="F25" s="50">
        <f t="shared" si="4"/>
        <v>3.4651406250000005</v>
      </c>
      <c r="G25" s="51">
        <f t="shared" si="5"/>
        <v>118.96982812500001</v>
      </c>
      <c r="H25" s="52">
        <f t="shared" si="6"/>
        <v>185.52499999999998</v>
      </c>
      <c r="I25" s="52">
        <f t="shared" si="7"/>
        <v>5.5657499999999995</v>
      </c>
      <c r="J25" s="51">
        <f t="shared" si="8"/>
        <v>191.09074999999999</v>
      </c>
      <c r="K25" s="52">
        <f t="shared" si="9"/>
        <v>247.54999218750001</v>
      </c>
      <c r="L25" s="52">
        <f t="shared" si="10"/>
        <v>7.4264997656250005</v>
      </c>
      <c r="M25" s="51">
        <f t="shared" si="11"/>
        <v>254.97649195312502</v>
      </c>
      <c r="N25" s="53">
        <f t="shared" si="12"/>
        <v>307.50000000000006</v>
      </c>
      <c r="O25" s="53">
        <f t="shared" si="13"/>
        <v>9.2250000000000014</v>
      </c>
      <c r="P25" s="51">
        <f t="shared" si="14"/>
        <v>316.72500000000002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49.921875</v>
      </c>
      <c r="C26" s="50">
        <f t="shared" si="1"/>
        <v>1.4976562499999986</v>
      </c>
      <c r="D26" s="51">
        <f t="shared" si="2"/>
        <v>51.419531249999999</v>
      </c>
      <c r="E26" s="50">
        <f t="shared" si="3"/>
        <v>126.77343750000001</v>
      </c>
      <c r="F26" s="50">
        <f t="shared" si="4"/>
        <v>3.8032031250000005</v>
      </c>
      <c r="G26" s="51">
        <f t="shared" si="5"/>
        <v>130.57664062500001</v>
      </c>
      <c r="H26" s="52">
        <f t="shared" si="6"/>
        <v>203.625</v>
      </c>
      <c r="I26" s="52">
        <f t="shared" si="7"/>
        <v>6.1087500000000006</v>
      </c>
      <c r="J26" s="51">
        <f t="shared" si="8"/>
        <v>209.73375000000001</v>
      </c>
      <c r="K26" s="52">
        <f t="shared" si="9"/>
        <v>271.70121093750004</v>
      </c>
      <c r="L26" s="52">
        <f t="shared" si="10"/>
        <v>8.1510363281250005</v>
      </c>
      <c r="M26" s="51">
        <f t="shared" si="11"/>
        <v>279.85224726562501</v>
      </c>
      <c r="N26" s="53">
        <f t="shared" si="12"/>
        <v>337.5</v>
      </c>
      <c r="O26" s="53">
        <f t="shared" si="13"/>
        <v>10.125</v>
      </c>
      <c r="P26" s="51">
        <f t="shared" si="14"/>
        <v>347.625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55.46875</v>
      </c>
      <c r="C27" s="50">
        <f t="shared" si="1"/>
        <v>1.6640625</v>
      </c>
      <c r="D27" s="51">
        <f t="shared" si="2"/>
        <v>57.1328125</v>
      </c>
      <c r="E27" s="50">
        <f t="shared" si="3"/>
        <v>140.85937499999997</v>
      </c>
      <c r="F27" s="50">
        <f t="shared" si="4"/>
        <v>4.2257812499999998</v>
      </c>
      <c r="G27" s="51">
        <f t="shared" si="5"/>
        <v>145.08515624999998</v>
      </c>
      <c r="H27" s="52">
        <f t="shared" si="6"/>
        <v>226.25000000000003</v>
      </c>
      <c r="I27" s="52">
        <f t="shared" si="7"/>
        <v>6.7875000000000005</v>
      </c>
      <c r="J27" s="51">
        <f t="shared" si="8"/>
        <v>233.03750000000002</v>
      </c>
      <c r="K27" s="52">
        <f t="shared" si="9"/>
        <v>301.89023437500003</v>
      </c>
      <c r="L27" s="52">
        <f t="shared" si="10"/>
        <v>9.0567070312499993</v>
      </c>
      <c r="M27" s="51">
        <f t="shared" si="11"/>
        <v>310.94694140625001</v>
      </c>
      <c r="N27" s="53">
        <f t="shared" si="12"/>
        <v>375</v>
      </c>
      <c r="O27" s="53">
        <f t="shared" si="13"/>
        <v>11.25</v>
      </c>
      <c r="P27" s="51">
        <f t="shared" si="14"/>
        <v>386.25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88.749999999999986</v>
      </c>
      <c r="C28" s="50">
        <f t="shared" si="1"/>
        <v>2.6624999999999943</v>
      </c>
      <c r="D28" s="51">
        <f t="shared" si="2"/>
        <v>91.41249999999998</v>
      </c>
      <c r="E28" s="50">
        <f t="shared" si="3"/>
        <v>225.375</v>
      </c>
      <c r="F28" s="50">
        <f t="shared" si="4"/>
        <v>6.7612499999999995</v>
      </c>
      <c r="G28" s="51">
        <f t="shared" si="5"/>
        <v>232.13624999999999</v>
      </c>
      <c r="H28" s="52">
        <f t="shared" si="6"/>
        <v>361.99999999999994</v>
      </c>
      <c r="I28" s="52">
        <f t="shared" si="7"/>
        <v>10.86</v>
      </c>
      <c r="J28" s="51">
        <f t="shared" si="8"/>
        <v>372.85999999999996</v>
      </c>
      <c r="K28" s="52">
        <f t="shared" si="9"/>
        <v>483.02437499999996</v>
      </c>
      <c r="L28" s="52">
        <f t="shared" si="10"/>
        <v>14.49073125</v>
      </c>
      <c r="M28" s="51">
        <f t="shared" si="11"/>
        <v>497.51510624999997</v>
      </c>
      <c r="N28" s="53">
        <f t="shared" si="12"/>
        <v>600</v>
      </c>
      <c r="O28" s="53">
        <f t="shared" si="13"/>
        <v>18</v>
      </c>
      <c r="P28" s="51">
        <f t="shared" si="14"/>
        <v>618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66.5625</v>
      </c>
      <c r="C31" s="50">
        <f>VALUE(D31*$K$2/$K$3)</f>
        <v>1.9968750000000002</v>
      </c>
      <c r="D31" s="51">
        <f>(R31+R31*$K$2/100)*$D$3/12</f>
        <v>68.559375000000003</v>
      </c>
      <c r="E31" s="54">
        <f>VALUE(G31*100/$K$3)</f>
        <v>169.03125</v>
      </c>
      <c r="F31" s="54">
        <f>VALUE(G31*$K$2/$K$3)</f>
        <v>5.0709374999999994</v>
      </c>
      <c r="G31" s="51">
        <f>(S31+S31*$K$2/100)*$G$3/12</f>
        <v>174.10218749999999</v>
      </c>
      <c r="H31" s="50">
        <f>VALUE(J31*100/$K$3)</f>
        <v>271.50000000000006</v>
      </c>
      <c r="I31" s="50">
        <f>VALUE(J31*$K$2/$K$3)</f>
        <v>8.1450000000000014</v>
      </c>
      <c r="J31" s="51">
        <f>(T31+T31*$K$2/100)*$I$3/24</f>
        <v>279.64500000000004</v>
      </c>
      <c r="K31" s="53">
        <f>VALUE(M31*100/$K$3)</f>
        <v>362.26828125000009</v>
      </c>
      <c r="L31" s="53">
        <f>VALUE(M31*$K$2/$K$3)</f>
        <v>10.868048437500002</v>
      </c>
      <c r="M31" s="55">
        <f>(U31+U31*$K$2/100)*$M$3/24</f>
        <v>373.13632968750011</v>
      </c>
      <c r="N31" s="53">
        <f>VALUE(P31*100/$K$3)</f>
        <v>450.00000000000006</v>
      </c>
      <c r="O31" s="53">
        <f>VALUE(P31*$K$2/$K$3)</f>
        <v>13.500000000000002</v>
      </c>
      <c r="P31" s="51">
        <f>(V31+V31*$K$2/100)*$P$3/30</f>
        <v>463.50000000000006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66.858333333333306</v>
      </c>
      <c r="C32" s="50">
        <f t="shared" ref="C32:C53" si="22">VALUE(D32*$K$2/$K$3)</f>
        <v>2.005749999999999</v>
      </c>
      <c r="D32" s="51">
        <f t="shared" ref="D32:D53" si="23">(R32+R32*$K$2/100)*$D$3/12</f>
        <v>68.864083333333312</v>
      </c>
      <c r="E32" s="54">
        <f t="shared" ref="E32:E53" si="24">VALUE(G32*100/$K$3)</f>
        <v>169.7825</v>
      </c>
      <c r="F32" s="54">
        <f t="shared" ref="F32:F53" si="25">VALUE(G32*$K$2/$K$3)</f>
        <v>5.0934749999999998</v>
      </c>
      <c r="G32" s="51">
        <f t="shared" ref="G32:G53" si="26">(S32+S32*$K$2/100)*$G$3/12</f>
        <v>174.87597500000001</v>
      </c>
      <c r="H32" s="50">
        <f t="shared" ref="H32:H53" si="27">VALUE(J32*100/$K$3)</f>
        <v>272.70666666666676</v>
      </c>
      <c r="I32" s="50">
        <f t="shared" ref="I32:I53" si="28">VALUE(J32*$K$2/$K$3)</f>
        <v>8.1812000000000022</v>
      </c>
      <c r="J32" s="51">
        <f t="shared" ref="J32:J53" si="29">(T32+T32*$K$2/100)*$I$3/24</f>
        <v>280.88786666666675</v>
      </c>
      <c r="K32" s="53">
        <f t="shared" ref="K32:K53" si="30">VALUE(M32*100/$K$3)</f>
        <v>363.87836250000004</v>
      </c>
      <c r="L32" s="53">
        <f t="shared" ref="L32:L53" si="31">VALUE(M32*$K$2/$K$3)</f>
        <v>10.916350875000001</v>
      </c>
      <c r="M32" s="55">
        <f t="shared" ref="M32:M53" si="32">(U32+U32*$K$2/100)*$M$3/24</f>
        <v>374.79471337500007</v>
      </c>
      <c r="N32" s="53">
        <f t="shared" ref="N32:N53" si="33">VALUE(P32*100/$K$3)</f>
        <v>452.00000000000006</v>
      </c>
      <c r="O32" s="53">
        <f t="shared" ref="O32:O53" si="34">VALUE(P32*$K$2/$K$3)</f>
        <v>13.560000000000002</v>
      </c>
      <c r="P32" s="51">
        <f t="shared" ref="P32:P53" si="35">(V32+V32*$K$2/100)*$P$3/30</f>
        <v>465.56000000000006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70.260416666666671</v>
      </c>
      <c r="C33" s="50">
        <f t="shared" si="22"/>
        <v>2.1078125000000001</v>
      </c>
      <c r="D33" s="51">
        <f t="shared" si="23"/>
        <v>72.368229166666666</v>
      </c>
      <c r="E33" s="54">
        <f t="shared" si="24"/>
        <v>178.421875</v>
      </c>
      <c r="F33" s="54">
        <f t="shared" si="25"/>
        <v>5.3526562499999999</v>
      </c>
      <c r="G33" s="51">
        <f t="shared" si="26"/>
        <v>183.77453125</v>
      </c>
      <c r="H33" s="50">
        <f t="shared" si="27"/>
        <v>286.58333333333337</v>
      </c>
      <c r="I33" s="50">
        <f t="shared" si="28"/>
        <v>8.5975000000000001</v>
      </c>
      <c r="J33" s="51">
        <f t="shared" si="29"/>
        <v>295.18083333333334</v>
      </c>
      <c r="K33" s="53">
        <f t="shared" si="30"/>
        <v>382.39429687500001</v>
      </c>
      <c r="L33" s="53">
        <f t="shared" si="31"/>
        <v>11.471828906250002</v>
      </c>
      <c r="M33" s="55">
        <f t="shared" si="32"/>
        <v>393.86612578125005</v>
      </c>
      <c r="N33" s="53">
        <f t="shared" si="33"/>
        <v>475</v>
      </c>
      <c r="O33" s="53">
        <f t="shared" si="34"/>
        <v>14.25</v>
      </c>
      <c r="P33" s="51">
        <f t="shared" si="35"/>
        <v>489.25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70.999999999999986</v>
      </c>
      <c r="C34" s="50">
        <f t="shared" si="22"/>
        <v>2.1299999999999994</v>
      </c>
      <c r="D34" s="51">
        <f t="shared" si="23"/>
        <v>73.129999999999981</v>
      </c>
      <c r="E34" s="54">
        <f t="shared" si="24"/>
        <v>180.3</v>
      </c>
      <c r="F34" s="54">
        <f t="shared" si="25"/>
        <v>5.4090000000000007</v>
      </c>
      <c r="G34" s="51">
        <f t="shared" si="26"/>
        <v>185.70900000000003</v>
      </c>
      <c r="H34" s="50">
        <f t="shared" si="27"/>
        <v>289.60000000000002</v>
      </c>
      <c r="I34" s="50">
        <f t="shared" si="28"/>
        <v>8.6880000000000006</v>
      </c>
      <c r="J34" s="51">
        <f t="shared" si="29"/>
        <v>298.28800000000001</v>
      </c>
      <c r="K34" s="53">
        <f t="shared" si="30"/>
        <v>386.41950000000008</v>
      </c>
      <c r="L34" s="53">
        <f t="shared" si="31"/>
        <v>11.592585000000001</v>
      </c>
      <c r="M34" s="55">
        <f t="shared" si="32"/>
        <v>398.01208500000007</v>
      </c>
      <c r="N34" s="53">
        <f t="shared" si="33"/>
        <v>480</v>
      </c>
      <c r="O34" s="53">
        <f t="shared" si="34"/>
        <v>14.399999999999999</v>
      </c>
      <c r="P34" s="51">
        <f t="shared" si="35"/>
        <v>494.4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110.9375</v>
      </c>
      <c r="C35" s="50">
        <f t="shared" si="22"/>
        <v>3.328125</v>
      </c>
      <c r="D35" s="51">
        <f t="shared" si="23"/>
        <v>114.265625</v>
      </c>
      <c r="E35" s="54">
        <f t="shared" si="24"/>
        <v>281.71874999999994</v>
      </c>
      <c r="F35" s="54">
        <f t="shared" si="25"/>
        <v>8.4515624999999996</v>
      </c>
      <c r="G35" s="51">
        <f t="shared" si="26"/>
        <v>290.17031249999997</v>
      </c>
      <c r="H35" s="50">
        <f t="shared" si="27"/>
        <v>452.50000000000006</v>
      </c>
      <c r="I35" s="50">
        <f t="shared" si="28"/>
        <v>13.575000000000001</v>
      </c>
      <c r="J35" s="51">
        <f t="shared" si="29"/>
        <v>466.07500000000005</v>
      </c>
      <c r="K35" s="53">
        <f t="shared" si="30"/>
        <v>603.78046875000007</v>
      </c>
      <c r="L35" s="53">
        <f t="shared" si="31"/>
        <v>18.113414062499999</v>
      </c>
      <c r="M35" s="55">
        <f t="shared" si="32"/>
        <v>621.89388281250001</v>
      </c>
      <c r="N35" s="53">
        <f t="shared" si="33"/>
        <v>750</v>
      </c>
      <c r="O35" s="53">
        <f t="shared" si="34"/>
        <v>22.5</v>
      </c>
      <c r="P35" s="51">
        <f t="shared" si="35"/>
        <v>772.5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112.41666666666667</v>
      </c>
      <c r="C36" s="50">
        <f t="shared" si="22"/>
        <v>3.3725000000000001</v>
      </c>
      <c r="D36" s="51">
        <f t="shared" si="23"/>
        <v>115.78916666666667</v>
      </c>
      <c r="E36" s="54">
        <f t="shared" si="24"/>
        <v>285.47499999999997</v>
      </c>
      <c r="F36" s="54">
        <f t="shared" si="25"/>
        <v>8.5642499999999995</v>
      </c>
      <c r="G36" s="51">
        <f t="shared" si="26"/>
        <v>294.03924999999998</v>
      </c>
      <c r="H36" s="50">
        <f t="shared" si="27"/>
        <v>458.53333333333342</v>
      </c>
      <c r="I36" s="50">
        <f t="shared" si="28"/>
        <v>13.756000000000002</v>
      </c>
      <c r="J36" s="51">
        <f t="shared" si="29"/>
        <v>472.28933333333339</v>
      </c>
      <c r="K36" s="53">
        <f t="shared" si="30"/>
        <v>611.83087500000011</v>
      </c>
      <c r="L36" s="53">
        <f t="shared" si="31"/>
        <v>18.354926250000002</v>
      </c>
      <c r="M36" s="55">
        <f t="shared" si="32"/>
        <v>630.18580125000005</v>
      </c>
      <c r="N36" s="53">
        <f t="shared" si="33"/>
        <v>760</v>
      </c>
      <c r="O36" s="53">
        <f t="shared" si="34"/>
        <v>22.799999999999997</v>
      </c>
      <c r="P36" s="51">
        <f t="shared" si="35"/>
        <v>782.8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118.33333333333333</v>
      </c>
      <c r="C37" s="50">
        <f t="shared" si="22"/>
        <v>3.55</v>
      </c>
      <c r="D37" s="51">
        <f t="shared" si="23"/>
        <v>121.88333333333333</v>
      </c>
      <c r="E37" s="54">
        <f t="shared" si="24"/>
        <v>300.49999999999994</v>
      </c>
      <c r="F37" s="54">
        <f t="shared" si="25"/>
        <v>9.0149999999999988</v>
      </c>
      <c r="G37" s="51">
        <f t="shared" si="26"/>
        <v>309.51499999999993</v>
      </c>
      <c r="H37" s="50">
        <f t="shared" si="27"/>
        <v>482.6666666666668</v>
      </c>
      <c r="I37" s="50">
        <f t="shared" si="28"/>
        <v>14.480000000000002</v>
      </c>
      <c r="J37" s="51">
        <f t="shared" si="29"/>
        <v>497.14666666666676</v>
      </c>
      <c r="K37" s="53">
        <f t="shared" si="30"/>
        <v>644.03250000000014</v>
      </c>
      <c r="L37" s="53">
        <f t="shared" si="31"/>
        <v>19.320975000000004</v>
      </c>
      <c r="M37" s="55">
        <f t="shared" si="32"/>
        <v>663.35347500000012</v>
      </c>
      <c r="N37" s="53">
        <f t="shared" si="33"/>
        <v>800</v>
      </c>
      <c r="O37" s="53">
        <f t="shared" si="34"/>
        <v>24</v>
      </c>
      <c r="P37" s="51">
        <f t="shared" si="35"/>
        <v>824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125.72916666666667</v>
      </c>
      <c r="C38" s="50">
        <f t="shared" si="22"/>
        <v>3.7718750000000005</v>
      </c>
      <c r="D38" s="51">
        <f t="shared" si="23"/>
        <v>129.50104166666668</v>
      </c>
      <c r="E38" s="54">
        <f t="shared" si="24"/>
        <v>319.28124999999994</v>
      </c>
      <c r="F38" s="54">
        <f t="shared" si="25"/>
        <v>9.5784374999999979</v>
      </c>
      <c r="G38" s="51">
        <f t="shared" si="26"/>
        <v>328.85968749999995</v>
      </c>
      <c r="H38" s="50">
        <f t="shared" si="27"/>
        <v>512.83333333333337</v>
      </c>
      <c r="I38" s="50">
        <f t="shared" si="28"/>
        <v>15.385000000000002</v>
      </c>
      <c r="J38" s="51">
        <f t="shared" si="29"/>
        <v>528.21833333333336</v>
      </c>
      <c r="K38" s="53">
        <f t="shared" si="30"/>
        <v>684.2845312500001</v>
      </c>
      <c r="L38" s="53">
        <f t="shared" si="31"/>
        <v>20.528535937500003</v>
      </c>
      <c r="M38" s="55">
        <f t="shared" si="32"/>
        <v>704.81306718750011</v>
      </c>
      <c r="N38" s="53">
        <f t="shared" si="33"/>
        <v>849.99999999999989</v>
      </c>
      <c r="O38" s="53">
        <f t="shared" si="34"/>
        <v>25.499999999999996</v>
      </c>
      <c r="P38" s="51">
        <f t="shared" si="35"/>
        <v>875.49999999999989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147.91666666666666</v>
      </c>
      <c r="C39" s="50">
        <f t="shared" si="22"/>
        <v>4.4375</v>
      </c>
      <c r="D39" s="51">
        <f t="shared" si="23"/>
        <v>152.35416666666666</v>
      </c>
      <c r="E39" s="54">
        <f t="shared" si="24"/>
        <v>375.62499999999994</v>
      </c>
      <c r="F39" s="54">
        <f t="shared" si="25"/>
        <v>11.268749999999999</v>
      </c>
      <c r="G39" s="51">
        <f t="shared" si="26"/>
        <v>386.89374999999995</v>
      </c>
      <c r="H39" s="50">
        <f t="shared" si="27"/>
        <v>603.33333333333337</v>
      </c>
      <c r="I39" s="50">
        <f t="shared" si="28"/>
        <v>18.100000000000001</v>
      </c>
      <c r="J39" s="51">
        <f t="shared" si="29"/>
        <v>621.43333333333339</v>
      </c>
      <c r="K39" s="53">
        <f t="shared" si="30"/>
        <v>805.04062499999998</v>
      </c>
      <c r="L39" s="53">
        <f t="shared" si="31"/>
        <v>24.151218750000002</v>
      </c>
      <c r="M39" s="55">
        <f t="shared" si="32"/>
        <v>829.19184374999998</v>
      </c>
      <c r="N39" s="53">
        <f t="shared" si="33"/>
        <v>1000</v>
      </c>
      <c r="O39" s="53">
        <f t="shared" si="34"/>
        <v>30</v>
      </c>
      <c r="P39" s="51">
        <f t="shared" si="35"/>
        <v>1030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77.656249999999986</v>
      </c>
      <c r="C40" s="50">
        <f t="shared" si="22"/>
        <v>2.3296874999999999</v>
      </c>
      <c r="D40" s="51">
        <f t="shared" si="23"/>
        <v>79.985937499999991</v>
      </c>
      <c r="E40" s="54">
        <f t="shared" si="24"/>
        <v>197.203125</v>
      </c>
      <c r="F40" s="54">
        <f t="shared" si="25"/>
        <v>5.9160937499999999</v>
      </c>
      <c r="G40" s="51">
        <f t="shared" si="26"/>
        <v>203.11921874999999</v>
      </c>
      <c r="H40" s="50">
        <f t="shared" si="27"/>
        <v>316.75000000000006</v>
      </c>
      <c r="I40" s="50">
        <f t="shared" si="28"/>
        <v>9.5025000000000013</v>
      </c>
      <c r="J40" s="51">
        <f t="shared" si="29"/>
        <v>326.25250000000005</v>
      </c>
      <c r="K40" s="53">
        <f t="shared" si="30"/>
        <v>422.64632812499997</v>
      </c>
      <c r="L40" s="53">
        <f t="shared" si="31"/>
        <v>12.679389843749998</v>
      </c>
      <c r="M40" s="55">
        <f t="shared" si="32"/>
        <v>435.32571796874998</v>
      </c>
      <c r="N40" s="53">
        <f t="shared" si="33"/>
        <v>525</v>
      </c>
      <c r="O40" s="53">
        <f t="shared" si="34"/>
        <v>15.75</v>
      </c>
      <c r="P40" s="51">
        <f t="shared" si="35"/>
        <v>540.75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81.354166666666657</v>
      </c>
      <c r="C41" s="50">
        <f t="shared" si="22"/>
        <v>2.4406249999999998</v>
      </c>
      <c r="D41" s="51">
        <f t="shared" si="23"/>
        <v>83.794791666666654</v>
      </c>
      <c r="E41" s="54">
        <f t="shared" si="24"/>
        <v>206.59374999999997</v>
      </c>
      <c r="F41" s="54">
        <f t="shared" si="25"/>
        <v>6.1978124999999995</v>
      </c>
      <c r="G41" s="51">
        <f t="shared" si="26"/>
        <v>212.79156249999997</v>
      </c>
      <c r="H41" s="50">
        <f t="shared" si="27"/>
        <v>331.83333333333337</v>
      </c>
      <c r="I41" s="50">
        <f t="shared" si="28"/>
        <v>9.9550000000000001</v>
      </c>
      <c r="J41" s="51">
        <f t="shared" si="29"/>
        <v>341.78833333333336</v>
      </c>
      <c r="K41" s="53">
        <f t="shared" si="30"/>
        <v>442.77234375000006</v>
      </c>
      <c r="L41" s="53">
        <f t="shared" si="31"/>
        <v>13.283170312500003</v>
      </c>
      <c r="M41" s="55">
        <f t="shared" si="32"/>
        <v>456.05551406250009</v>
      </c>
      <c r="N41" s="53">
        <f t="shared" si="33"/>
        <v>550</v>
      </c>
      <c r="O41" s="53">
        <f t="shared" si="34"/>
        <v>16.5</v>
      </c>
      <c r="P41" s="51">
        <f t="shared" si="35"/>
        <v>566.5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79.875</v>
      </c>
      <c r="C42" s="50">
        <f t="shared" si="22"/>
        <v>2.3962499999999998</v>
      </c>
      <c r="D42" s="51">
        <f t="shared" si="23"/>
        <v>82.271249999999995</v>
      </c>
      <c r="E42" s="54">
        <f t="shared" si="24"/>
        <v>202.83749999999998</v>
      </c>
      <c r="F42" s="54">
        <f t="shared" si="25"/>
        <v>6.0851249999999988</v>
      </c>
      <c r="G42" s="51">
        <f t="shared" si="26"/>
        <v>208.92262499999995</v>
      </c>
      <c r="H42" s="50">
        <f t="shared" si="27"/>
        <v>325.8</v>
      </c>
      <c r="I42" s="50">
        <f t="shared" si="28"/>
        <v>9.7739999999999991</v>
      </c>
      <c r="J42" s="51">
        <f t="shared" si="29"/>
        <v>335.57400000000001</v>
      </c>
      <c r="K42" s="53">
        <f t="shared" si="30"/>
        <v>434.72193750000008</v>
      </c>
      <c r="L42" s="53">
        <f t="shared" si="31"/>
        <v>13.041658125000003</v>
      </c>
      <c r="M42" s="55">
        <f t="shared" si="32"/>
        <v>447.76359562500011</v>
      </c>
      <c r="N42" s="53">
        <f t="shared" si="33"/>
        <v>540.00000000000011</v>
      </c>
      <c r="O42" s="53">
        <f t="shared" si="34"/>
        <v>16.200000000000003</v>
      </c>
      <c r="P42" s="51">
        <f t="shared" si="35"/>
        <v>556.20000000000005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88.749999999999986</v>
      </c>
      <c r="C43" s="50">
        <f t="shared" si="22"/>
        <v>2.6624999999999996</v>
      </c>
      <c r="D43" s="51">
        <f t="shared" si="23"/>
        <v>91.41249999999998</v>
      </c>
      <c r="E43" s="54">
        <f t="shared" si="24"/>
        <v>225.375</v>
      </c>
      <c r="F43" s="54">
        <f t="shared" si="25"/>
        <v>6.7612499999999995</v>
      </c>
      <c r="G43" s="51">
        <f t="shared" si="26"/>
        <v>232.13624999999999</v>
      </c>
      <c r="H43" s="50">
        <f t="shared" si="27"/>
        <v>361.99999999999994</v>
      </c>
      <c r="I43" s="50">
        <f t="shared" si="28"/>
        <v>10.86</v>
      </c>
      <c r="J43" s="51">
        <f t="shared" si="29"/>
        <v>372.85999999999996</v>
      </c>
      <c r="K43" s="53">
        <f t="shared" si="30"/>
        <v>483.02437499999996</v>
      </c>
      <c r="L43" s="53">
        <f t="shared" si="31"/>
        <v>14.49073125</v>
      </c>
      <c r="M43" s="55">
        <f t="shared" si="32"/>
        <v>497.51510624999997</v>
      </c>
      <c r="N43" s="53">
        <f t="shared" si="33"/>
        <v>600</v>
      </c>
      <c r="O43" s="53">
        <f t="shared" si="34"/>
        <v>18</v>
      </c>
      <c r="P43" s="51">
        <f t="shared" si="35"/>
        <v>618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59.166666666666664</v>
      </c>
      <c r="C44" s="50">
        <f t="shared" si="22"/>
        <v>1.7749999999999999</v>
      </c>
      <c r="D44" s="51">
        <f t="shared" si="23"/>
        <v>60.941666666666663</v>
      </c>
      <c r="E44" s="54">
        <f t="shared" si="24"/>
        <v>150.24999999999997</v>
      </c>
      <c r="F44" s="54">
        <f t="shared" si="25"/>
        <v>4.5074999999999994</v>
      </c>
      <c r="G44" s="51">
        <f t="shared" si="26"/>
        <v>154.75749999999996</v>
      </c>
      <c r="H44" s="50">
        <f t="shared" si="27"/>
        <v>241.3333333333334</v>
      </c>
      <c r="I44" s="50">
        <f t="shared" si="28"/>
        <v>7.2400000000000011</v>
      </c>
      <c r="J44" s="51">
        <f t="shared" si="29"/>
        <v>248.57333333333338</v>
      </c>
      <c r="K44" s="53">
        <f t="shared" si="30"/>
        <v>322.01625000000007</v>
      </c>
      <c r="L44" s="53">
        <f t="shared" si="31"/>
        <v>9.6604875000000021</v>
      </c>
      <c r="M44" s="55">
        <f t="shared" si="32"/>
        <v>331.67673750000006</v>
      </c>
      <c r="N44" s="53">
        <f t="shared" si="33"/>
        <v>400</v>
      </c>
      <c r="O44" s="53">
        <f t="shared" si="34"/>
        <v>12</v>
      </c>
      <c r="P44" s="51">
        <f t="shared" si="35"/>
        <v>412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44.374999999999993</v>
      </c>
      <c r="C45" s="50">
        <f t="shared" si="22"/>
        <v>1.3312499999999998</v>
      </c>
      <c r="D45" s="51">
        <f t="shared" si="23"/>
        <v>45.70624999999999</v>
      </c>
      <c r="E45" s="54">
        <f t="shared" si="24"/>
        <v>112.6875</v>
      </c>
      <c r="F45" s="54">
        <f t="shared" si="25"/>
        <v>3.3806249999999998</v>
      </c>
      <c r="G45" s="51">
        <f t="shared" si="26"/>
        <v>116.06812499999999</v>
      </c>
      <c r="H45" s="50">
        <f t="shared" si="27"/>
        <v>180.99999999999997</v>
      </c>
      <c r="I45" s="50">
        <f t="shared" si="28"/>
        <v>5.43</v>
      </c>
      <c r="J45" s="51">
        <f t="shared" si="29"/>
        <v>186.42999999999998</v>
      </c>
      <c r="K45" s="53">
        <f t="shared" si="30"/>
        <v>241.51218749999998</v>
      </c>
      <c r="L45" s="53">
        <f t="shared" si="31"/>
        <v>7.2453656249999998</v>
      </c>
      <c r="M45" s="55">
        <f t="shared" si="32"/>
        <v>248.75755312499999</v>
      </c>
      <c r="N45" s="53">
        <f t="shared" si="33"/>
        <v>300</v>
      </c>
      <c r="O45" s="53">
        <f t="shared" si="34"/>
        <v>9</v>
      </c>
      <c r="P45" s="51">
        <f t="shared" si="35"/>
        <v>309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33.28125</v>
      </c>
      <c r="C46" s="50">
        <f t="shared" si="22"/>
        <v>0.99843750000000009</v>
      </c>
      <c r="D46" s="51">
        <f t="shared" si="23"/>
        <v>34.279687500000001</v>
      </c>
      <c r="E46" s="54">
        <f t="shared" si="24"/>
        <v>84.515625</v>
      </c>
      <c r="F46" s="54">
        <f t="shared" si="25"/>
        <v>2.5354687499999997</v>
      </c>
      <c r="G46" s="51">
        <f t="shared" si="26"/>
        <v>87.051093749999993</v>
      </c>
      <c r="H46" s="50">
        <f t="shared" si="27"/>
        <v>135.75000000000003</v>
      </c>
      <c r="I46" s="50">
        <f t="shared" si="28"/>
        <v>4.0725000000000007</v>
      </c>
      <c r="J46" s="51">
        <f t="shared" si="29"/>
        <v>139.82250000000002</v>
      </c>
      <c r="K46" s="53">
        <f t="shared" si="30"/>
        <v>181.13414062500004</v>
      </c>
      <c r="L46" s="53">
        <f t="shared" si="31"/>
        <v>5.4340242187500012</v>
      </c>
      <c r="M46" s="55">
        <f t="shared" si="32"/>
        <v>186.56816484375005</v>
      </c>
      <c r="N46" s="53">
        <f t="shared" si="33"/>
        <v>225.00000000000003</v>
      </c>
      <c r="O46" s="53">
        <f t="shared" si="34"/>
        <v>6.7500000000000009</v>
      </c>
      <c r="P46" s="51">
        <f t="shared" si="35"/>
        <v>231.75000000000003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110.9375</v>
      </c>
      <c r="C47" s="50">
        <f t="shared" si="22"/>
        <v>3.328125</v>
      </c>
      <c r="D47" s="51">
        <f t="shared" si="23"/>
        <v>114.265625</v>
      </c>
      <c r="E47" s="54">
        <f t="shared" si="24"/>
        <v>281.71874999999994</v>
      </c>
      <c r="F47" s="54">
        <f t="shared" si="25"/>
        <v>8.4515624999999996</v>
      </c>
      <c r="G47" s="51">
        <f t="shared" si="26"/>
        <v>290.17031249999997</v>
      </c>
      <c r="H47" s="50">
        <f t="shared" si="27"/>
        <v>452.50000000000006</v>
      </c>
      <c r="I47" s="50">
        <f t="shared" si="28"/>
        <v>13.575000000000001</v>
      </c>
      <c r="J47" s="51">
        <f t="shared" si="29"/>
        <v>466.07500000000005</v>
      </c>
      <c r="K47" s="53">
        <f t="shared" si="30"/>
        <v>603.78046875000007</v>
      </c>
      <c r="L47" s="53">
        <f t="shared" si="31"/>
        <v>18.113414062499999</v>
      </c>
      <c r="M47" s="55">
        <f t="shared" si="32"/>
        <v>621.89388281250001</v>
      </c>
      <c r="N47" s="53">
        <f t="shared" si="33"/>
        <v>750</v>
      </c>
      <c r="O47" s="53">
        <f t="shared" si="34"/>
        <v>22.5</v>
      </c>
      <c r="P47" s="51">
        <f t="shared" si="35"/>
        <v>772.5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118.33333333333333</v>
      </c>
      <c r="C48" s="50">
        <f t="shared" si="22"/>
        <v>3.55</v>
      </c>
      <c r="D48" s="51">
        <f t="shared" si="23"/>
        <v>121.88333333333333</v>
      </c>
      <c r="E48" s="54">
        <f t="shared" si="24"/>
        <v>300.49999999999994</v>
      </c>
      <c r="F48" s="54">
        <f t="shared" si="25"/>
        <v>9.0149999999999988</v>
      </c>
      <c r="G48" s="51">
        <f t="shared" si="26"/>
        <v>309.51499999999993</v>
      </c>
      <c r="H48" s="50">
        <f t="shared" si="27"/>
        <v>482.6666666666668</v>
      </c>
      <c r="I48" s="50">
        <f t="shared" si="28"/>
        <v>14.480000000000002</v>
      </c>
      <c r="J48" s="51">
        <f t="shared" si="29"/>
        <v>497.14666666666676</v>
      </c>
      <c r="K48" s="53">
        <f t="shared" si="30"/>
        <v>644.03250000000014</v>
      </c>
      <c r="L48" s="53">
        <f t="shared" si="31"/>
        <v>19.320975000000004</v>
      </c>
      <c r="M48" s="55">
        <f t="shared" si="32"/>
        <v>663.35347500000012</v>
      </c>
      <c r="N48" s="53">
        <f t="shared" si="33"/>
        <v>800</v>
      </c>
      <c r="O48" s="53">
        <f t="shared" si="34"/>
        <v>24</v>
      </c>
      <c r="P48" s="51">
        <f t="shared" si="35"/>
        <v>824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59.166666666666664</v>
      </c>
      <c r="C49" s="50">
        <f t="shared" si="22"/>
        <v>1.7749999999999999</v>
      </c>
      <c r="D49" s="51">
        <f t="shared" si="23"/>
        <v>60.941666666666663</v>
      </c>
      <c r="E49" s="54">
        <f t="shared" si="24"/>
        <v>150.24999999999997</v>
      </c>
      <c r="F49" s="54">
        <f t="shared" si="25"/>
        <v>4.5074999999999994</v>
      </c>
      <c r="G49" s="51">
        <f t="shared" si="26"/>
        <v>154.75749999999996</v>
      </c>
      <c r="H49" s="50">
        <f t="shared" si="27"/>
        <v>241.3333333333334</v>
      </c>
      <c r="I49" s="50">
        <f t="shared" si="28"/>
        <v>7.2400000000000011</v>
      </c>
      <c r="J49" s="51">
        <f t="shared" si="29"/>
        <v>248.57333333333338</v>
      </c>
      <c r="K49" s="53">
        <f t="shared" si="30"/>
        <v>322.01625000000007</v>
      </c>
      <c r="L49" s="53">
        <f t="shared" si="31"/>
        <v>9.6604875000000021</v>
      </c>
      <c r="M49" s="55">
        <f t="shared" si="32"/>
        <v>331.67673750000006</v>
      </c>
      <c r="N49" s="53">
        <f t="shared" si="33"/>
        <v>400</v>
      </c>
      <c r="O49" s="53">
        <f t="shared" si="34"/>
        <v>12</v>
      </c>
      <c r="P49" s="51">
        <f t="shared" si="35"/>
        <v>412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60.645833333333329</v>
      </c>
      <c r="C50" s="50">
        <f t="shared" si="22"/>
        <v>1.819375</v>
      </c>
      <c r="D50" s="51">
        <f t="shared" si="23"/>
        <v>62.465208333333329</v>
      </c>
      <c r="E50" s="54">
        <f t="shared" si="24"/>
        <v>154.00625000000002</v>
      </c>
      <c r="F50" s="54">
        <f t="shared" si="25"/>
        <v>4.6201875000000001</v>
      </c>
      <c r="G50" s="51">
        <f t="shared" si="26"/>
        <v>158.62643750000001</v>
      </c>
      <c r="H50" s="50">
        <f t="shared" si="27"/>
        <v>247.3666666666667</v>
      </c>
      <c r="I50" s="50">
        <f t="shared" si="28"/>
        <v>7.4210000000000003</v>
      </c>
      <c r="J50" s="51">
        <f t="shared" si="29"/>
        <v>254.78766666666669</v>
      </c>
      <c r="K50" s="53">
        <f t="shared" si="30"/>
        <v>330.06665625000005</v>
      </c>
      <c r="L50" s="53">
        <f t="shared" si="31"/>
        <v>9.9019996875000018</v>
      </c>
      <c r="M50" s="55">
        <f t="shared" si="32"/>
        <v>339.96865593750005</v>
      </c>
      <c r="N50" s="53">
        <f t="shared" si="33"/>
        <v>410</v>
      </c>
      <c r="O50" s="53">
        <f t="shared" si="34"/>
        <v>12.3</v>
      </c>
      <c r="P50" s="51">
        <f t="shared" si="35"/>
        <v>422.3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66.5625</v>
      </c>
      <c r="C51" s="50">
        <f t="shared" si="22"/>
        <v>1.9968750000000002</v>
      </c>
      <c r="D51" s="51">
        <f t="shared" si="23"/>
        <v>68.559375000000003</v>
      </c>
      <c r="E51" s="54">
        <f t="shared" si="24"/>
        <v>169.03125</v>
      </c>
      <c r="F51" s="54">
        <f t="shared" si="25"/>
        <v>5.0709374999999994</v>
      </c>
      <c r="G51" s="51">
        <f t="shared" si="26"/>
        <v>174.10218749999999</v>
      </c>
      <c r="H51" s="50">
        <f t="shared" si="27"/>
        <v>271.50000000000006</v>
      </c>
      <c r="I51" s="50">
        <f t="shared" si="28"/>
        <v>8.1450000000000014</v>
      </c>
      <c r="J51" s="51">
        <f t="shared" si="29"/>
        <v>279.64500000000004</v>
      </c>
      <c r="K51" s="53">
        <f t="shared" si="30"/>
        <v>362.26828125000009</v>
      </c>
      <c r="L51" s="53">
        <f t="shared" si="31"/>
        <v>10.868048437500002</v>
      </c>
      <c r="M51" s="55">
        <f t="shared" si="32"/>
        <v>373.13632968750011</v>
      </c>
      <c r="N51" s="53">
        <f t="shared" si="33"/>
        <v>450.00000000000006</v>
      </c>
      <c r="O51" s="53">
        <f t="shared" si="34"/>
        <v>13.500000000000002</v>
      </c>
      <c r="P51" s="51">
        <f t="shared" si="35"/>
        <v>463.50000000000006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73.958333333333329</v>
      </c>
      <c r="C52" s="50">
        <f t="shared" si="22"/>
        <v>2.21875</v>
      </c>
      <c r="D52" s="51">
        <f t="shared" si="23"/>
        <v>76.177083333333329</v>
      </c>
      <c r="E52" s="54">
        <f t="shared" si="24"/>
        <v>187.81249999999997</v>
      </c>
      <c r="F52" s="54">
        <f t="shared" si="25"/>
        <v>5.6343749999999995</v>
      </c>
      <c r="G52" s="51">
        <f t="shared" si="26"/>
        <v>193.44687499999998</v>
      </c>
      <c r="H52" s="50">
        <f t="shared" si="27"/>
        <v>301.66666666666669</v>
      </c>
      <c r="I52" s="50">
        <f t="shared" si="28"/>
        <v>9.0500000000000007</v>
      </c>
      <c r="J52" s="51">
        <f t="shared" si="29"/>
        <v>310.7166666666667</v>
      </c>
      <c r="K52" s="53">
        <f t="shared" si="30"/>
        <v>402.52031249999999</v>
      </c>
      <c r="L52" s="53">
        <f t="shared" si="31"/>
        <v>12.075609375000001</v>
      </c>
      <c r="M52" s="55">
        <f t="shared" si="32"/>
        <v>414.59592187499999</v>
      </c>
      <c r="N52" s="53">
        <f t="shared" si="33"/>
        <v>500</v>
      </c>
      <c r="O52" s="53">
        <f t="shared" si="34"/>
        <v>15</v>
      </c>
      <c r="P52" s="51">
        <f t="shared" si="35"/>
        <v>515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118.33333333333333</v>
      </c>
      <c r="C53" s="50">
        <f t="shared" si="22"/>
        <v>3.55</v>
      </c>
      <c r="D53" s="51">
        <f t="shared" si="23"/>
        <v>121.88333333333333</v>
      </c>
      <c r="E53" s="54">
        <f t="shared" si="24"/>
        <v>300.49999999999994</v>
      </c>
      <c r="F53" s="54">
        <f t="shared" si="25"/>
        <v>9.0149999999999988</v>
      </c>
      <c r="G53" s="51">
        <f t="shared" si="26"/>
        <v>309.51499999999993</v>
      </c>
      <c r="H53" s="50">
        <f t="shared" si="27"/>
        <v>482.6666666666668</v>
      </c>
      <c r="I53" s="50">
        <f t="shared" si="28"/>
        <v>14.480000000000002</v>
      </c>
      <c r="J53" s="51">
        <f t="shared" si="29"/>
        <v>497.14666666666676</v>
      </c>
      <c r="K53" s="53">
        <f t="shared" si="30"/>
        <v>644.03250000000014</v>
      </c>
      <c r="L53" s="53">
        <f t="shared" si="31"/>
        <v>19.320975000000004</v>
      </c>
      <c r="M53" s="55">
        <f t="shared" si="32"/>
        <v>663.35347500000012</v>
      </c>
      <c r="N53" s="53">
        <f t="shared" si="33"/>
        <v>800</v>
      </c>
      <c r="O53" s="53">
        <f t="shared" si="34"/>
        <v>24</v>
      </c>
      <c r="P53" s="51">
        <f t="shared" si="35"/>
        <v>824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Advantage</cp:lastModifiedBy>
  <cp:lastPrinted>2018-02-19T15:06:32Z</cp:lastPrinted>
  <dcterms:created xsi:type="dcterms:W3CDTF">2009-03-19T07:56:02Z</dcterms:created>
  <dcterms:modified xsi:type="dcterms:W3CDTF">2021-04-08T08:14:07Z</dcterms:modified>
</cp:coreProperties>
</file>